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litbaranoff/Dropbox/Risk Management Textbook/Homework/Homework Chapter 05/"/>
    </mc:Choice>
  </mc:AlternateContent>
  <xr:revisionPtr revIDLastSave="0" documentId="8_{503F7BC7-923C-454A-A0C4-1427FF41191A}" xr6:coauthVersionLast="43" xr6:coauthVersionMax="43" xr10:uidLastSave="{00000000-0000-0000-0000-000000000000}"/>
  <bookViews>
    <workbookView xWindow="0" yWindow="460" windowWidth="27320" windowHeight="13320" activeTab="2" xr2:uid="{00000000-000D-0000-FFFF-FFFF00000000}"/>
  </bookViews>
  <sheets>
    <sheet name="rsklibSimData" sheetId="2" state="hidden" r:id="rId1"/>
    <sheet name="RiskSerializationData" sheetId="3" state="hidden" r:id="rId2"/>
    <sheet name="Call-Put" sheetId="1" r:id="rId3"/>
  </sheets>
  <externalReferences>
    <externalReference r:id="rId4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2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500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N4" i="3" l="1"/>
  <c r="AN3" i="3"/>
  <c r="C17" i="1" l="1"/>
  <c r="D17" i="1" s="1"/>
  <c r="C16" i="1"/>
  <c r="D16" i="1"/>
  <c r="C15" i="1"/>
  <c r="D15" i="1" s="1"/>
  <c r="C14" i="1"/>
  <c r="D14" i="1"/>
  <c r="C13" i="1"/>
  <c r="D13" i="1" s="1"/>
  <c r="C12" i="1"/>
  <c r="D12" i="1"/>
  <c r="C11" i="1"/>
  <c r="D11" i="1" s="1"/>
  <c r="B9" i="1"/>
  <c r="B10" i="1"/>
  <c r="C10" i="1" s="1"/>
  <c r="D10" i="1" s="1"/>
  <c r="C9" i="1"/>
  <c r="D9" i="1"/>
  <c r="C8" i="1"/>
  <c r="D8" i="1" s="1"/>
  <c r="C7" i="1"/>
  <c r="D7" i="1"/>
  <c r="B26" i="1"/>
  <c r="B27" i="1" l="1"/>
  <c r="A3" i="3"/>
  <c r="AG3" i="3"/>
  <c r="C33" i="1" l="1"/>
  <c r="D33" i="1" s="1"/>
  <c r="C29" i="1"/>
  <c r="D29" i="1" s="1"/>
  <c r="C24" i="1"/>
  <c r="D24" i="1" s="1"/>
  <c r="C31" i="1"/>
  <c r="D31" i="1" s="1"/>
  <c r="C27" i="1"/>
  <c r="D27" i="1" s="1"/>
  <c r="C34" i="1"/>
  <c r="D34" i="1" s="1"/>
  <c r="C30" i="1"/>
  <c r="D30" i="1" s="1"/>
  <c r="C25" i="1"/>
  <c r="D25" i="1" s="1"/>
  <c r="C32" i="1"/>
  <c r="D32" i="1" s="1"/>
  <c r="C28" i="1"/>
  <c r="D28" i="1" s="1"/>
  <c r="C26" i="1"/>
  <c r="D26" i="1" s="1"/>
  <c r="AG4" i="3"/>
  <c r="A4" i="3"/>
</calcChain>
</file>

<file path=xl/flatworld.xml><?xml version="1.0" encoding="utf-8"?>
<FlatWorld>Created exclusively for Etti Baranoff (ettib@earthlink.net)</FlatWorld>
</file>

<file path=xl/sharedStrings.xml><?xml version="1.0" encoding="utf-8"?>
<sst xmlns="http://schemas.openxmlformats.org/spreadsheetml/2006/main" count="28" uniqueCount="21">
  <si>
    <t>Long Put</t>
  </si>
  <si>
    <t>Long Call</t>
  </si>
  <si>
    <t>Call Price</t>
  </si>
  <si>
    <r>
      <t>S</t>
    </r>
    <r>
      <rPr>
        <b/>
        <vertAlign val="subscript"/>
        <sz val="16"/>
        <color theme="1"/>
        <rFont val="Calibri"/>
        <family val="2"/>
        <scheme val="minor"/>
      </rPr>
      <t>T</t>
    </r>
  </si>
  <si>
    <t>Payoff</t>
  </si>
  <si>
    <t>Profit</t>
  </si>
  <si>
    <t>X</t>
  </si>
  <si>
    <t>Buying a Call on ATVI</t>
  </si>
  <si>
    <t>Activision</t>
  </si>
  <si>
    <t>Current Price</t>
  </si>
  <si>
    <t>European Style</t>
  </si>
  <si>
    <t>November 9, 2018 Calls/Puts</t>
  </si>
  <si>
    <t>Put Price</t>
  </si>
  <si>
    <t>Buying a Put on ATVI</t>
  </si>
  <si>
    <t>4f81142df291761f85a87a7cfaecedf3_x0004__x0005_ÐÏ_x0011_à¡±_x001A_á_x0004__x0004__x0004__x0004__x0004__x0004__x0004__x0004__x0004__x0004__x0004__x0004__x0004__x0004__x0004__x0004_&gt;_x0004__x0003__x0004_þÿ	_x0004__x0006__x0004__x0004__x0004__x0004__x0004__x0004__x0004__x0004__x0004__x0004__x0004__x0001__x0004__x0004__x0004__x0001__x0004__x0004__x0004__x0004__x0004__x0004__x0004__x0004__x0010__x0004__x0004__x0002__x0004__x0004__x0004__x0001__x0004__x0004__x0004_þÿÿÿ_x0004__x0004__x0004__x0004__x0004__x0004__x0004__x0004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_x0004__x0001__x0001__x0001__x0005__x0001__x0001__x0001__x0006__x0001__x0001__x0001__x0007__x0001__x0001__x0001__x0008__x0001__x0001__x0001_	_x0001__x0001__x0001__x0002__x0001__x0001__x0001__x001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0003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þ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0003__x0004_ÿÿÿÿÿÿÿÿÿÿÿÿÿÿÿÿ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 _x0003__x001F_$_x001F_\Ô_x0001_þÿÿÿ_x0003__x0003__x0003__x0003__x0003__x0003__x0003__x0003_R_x0003_S_x0003_K_x0003_L_x0003_I_x0003_B_x0003_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0001__x0002__x0001__x0001__x0001__x0001__x0001__x0001__x0001__x0001__x000B__x0001__x0001__x0001_X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ÿÿÿÿÿÿÿÿÿÿÿÿ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ÿÿÿÿÿÿÿÿÿÿÿÿ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_x0012_ÛÅøÅ¿_x0010__x0016_ÄÔi¿jnHww´¿?._x001E_%^VB¿(Ç_x000C_&amp;-?øèÛ¢_x0015_°¿!	_x000B_¬æ¾?ñÂRæóë¬?ÌÅ?QÝ5¿ÐãÈi_x0003_¼n¿ÝÂ_x0005__x0006_b´?_x0005_=SH½¬?m_x0005__x000B_&gt;¢D©¿gÌgç_x001B__x0018_²?\T/íÓ¦?ô_x001E_ðçÂ?ì2Å²)¿eÚLA_x0019_H¥¿~a_x000E_nÀ?ÒòYv|µ?À:£¡?Û}_x001E_ràþ­?±P_x001E_:ô?Ñ_x0012_ÙºÕµ?.Á_x0003_i¿É:ÉØ³?-èçM\¬¿46_x0001__x0002_ù·?\G_x000E_ëe_x001B_É?*êaü³¿_x0001__x0010_Ãý_x0015_¶ì&gt;´×¬èñ¤?)ÿK*ÏÁ?a5oÊ°Á?Cð]ãÈ¡Ë?Þ»©_x001A_p¸?¢®ow¥"Æ?C©t´Ýª¦?Ö_x0001_úáM¿¦1ò_x0006_a®±?äÁ¼_x0004_Ã?S¾YÖ_x000C_j¶?_x0016_°¨ç¾¸?Fwæ³õ_x000E_§?_x001C_L_x0012_«_x0018_?Áek,vLª?\²³À?_x0017_k4_x0006_gZ¿¬RÃ?aõ¤6_x0007_Á?cênJ_x0014__x0001_¼?ãðtø·?¨°_x000B_z?ûKîÊdI°?è¦J9Uõº?_x0012_ÑRt4ý³¿~Â _x000D_¿²_x000C_cA!¸?¸»nH_x0003_f?_x0004__x0006_XýEs"_x000D_À?µ¦_x001C_	0­?_x0008__x0008__x0001_ñ§y¿_x001C_©Õb\?âYáBl¿o-_x0018_rt?gd%u_x0005_pÁ?Íe_x0011_Ñãù¢¿Bùç¶Ò_x0007_?â_x001A_Ü¸ ª?þ_x000D_8_x0003_yº¿'t¡åO¿$ïÏ`¿ xZ Rj¡?__x0004_æÅ_x0019_L¤?_x0016_%gH(Àµ?Jnâ@Öª?0&amp;_x001F_Ûe¶£?c_x001F_é_x0016_!ùµ?6_x0012_gkX{°¿£&lt;_x0007_/çÀ¶?yÝB_x0005_ÈÅ?7¦IWÒÃ?ÄÝ_x001C_S_x001B_¿¿Ì&lt;2_x001D_À¿ ¾8C¯W§?Ù°|*)¼?_x001C__x0002_67p¿?_x000C_ó¤^ÇPÆ?×ÑM?°S®?.ÄX&gt;¥#¦?Oç÷_x0001__x0002_ûÚÄ?&amp;Þ¢Ù¶&gt;°?!õku£?*º!lS±?®»zÏd?ºzóÒfæ­?ôÆê_x001A_'_x0008_¸?eçØ~!hÇ?ø.ÕÉútv?&gt;Q_x000B_H±¿_x0016__x000D_ù_x0012_Ñ?¹hþÕG¹?@è_x0016_&lt;tU? ü@ÉG_x0015_h?ß&lt;Ïë»¿HÑ¥8;y°?°1È+_x0008_0g¿¹x¢®?tÛ_x000F_¹}±Î?­EºæR¢?mà¨J ½§?cN±'£Á?ÈÑnåCÃ«?¬Ä-wµ?¼Tx_x001C_çx?p_x001A__x0013__x0017_ò?JZMnb_x0014_¼?Â²rbÆp¿:·A_x000E_¡°?_x001A_&gt;3_x0004_O¿?g_x0013_)5[»?¡© pÈzª¿_x0002__x0003__x0017_nô¾ø«?=ýaèW_x0015_¹?Saß§y«?p5_ÿ^ª?À»â#¡¹?øhP,Nw¿*È_x0005__x001A_ÁsÀ?ÔÑ³¾ô_x0001_Ò?ô¢Î_x0005_Ñõ°¿_x0018_¨ÜK_x0019_ÍÆ¿ÂÉ_x0016_QÖÇ½?Eó_x0008_k]¸?_x001A_(KwÂM?êx&lt;÷c©?,ÚqêÈ?²KQ¢ì!¾?Ò&lt;p_x001C_¼?&amp;bEvÎ@²?PDÞU_x0015_&amp;´?&amp;ðu¯]ÄÀ?_x000C_0_x0010_Ï¤j?láÎ`_x0018_Á?_x0015_1s¨¿_x000C_\_x0008_6B¥?äHt_x0019__x0019_«?´_x000E__x0017_ÓÚT·?¬.Cü.p?Êz6Àj ?èk·½¹Ã?È_x0018_}Ït¿ç©_x0010_Wó§?Õ¨Ù_x0005__x0006_cÊº?ê×ä_x001F_zMº?n8×ñ_x0015_'°?CVÔ_x0014_È?R2Ò_x0005_¾Ã¿±_x0013_ï¦¥«¿ÊÔíå«?XLb	¦Â?»ô¢_x000D_âÀ?VÆo_x001B_S¼?;Ù_x0017_G¨h¬?£½!%Åª?õ?_x001E__x0008_`cÁ?Pwo¾?gå_x0016_[_x0005_²?Xcõa_?_x001C_å_x0002__x0001__x0019_»?_x0004_ýº_x0015_f_x0003_¿_x001B__x001A_Ä_x001E_+µ?À»«¢_x0010_c?y_x0010_ZFÀ?¡_x001A_RåQ½?×ÂÒ¤_x0017_.Á?2_x0006_Ù{Ä?,_x0004_8_x0011_{¿_x0016_`2_x001B__g²¿Ä3Jðv¯?@ä[÷g?æMX¤_x000D_o²?_x0004_Ïé5½¿tÓG_x000C_Ø¸?_x0016_rÑé·?_x0002__x0004_ÑÛ=Nÿµ?_x000F_þéSb[²?DyxT*Å¿\Î(¿IÉ?N¼¤¿¨ß#H/}¿e_x0001_7Á_£¿&gt;}5_x0011_í¹?w_x0002_ðIï°?_x0016_ô_x0001_r« ?b_x0005_´??¿%ð]¤^¹?øÌ¿ß_x001A_G?à@U¨»?ì¾µ	b»?I.äAÜ­¿{Ó@Ü´¹?¥F³çÓ°?0(_4øS¯?è(ßµ¿¯Jõ¾²CÁ?õÔ^0º?"_x0007_gß1:®?RÃ_x0003_ìÆ?_x001B__x0017_SÞ_x0011_ã±?v_x001C_C¿6ÿ)Æ¤`¥?µ0_x0015_¿Ý$º_x0010_ÑÕÆ?bë§T\µ?ô=_x000C_Û¾Ý½¿ðâ_x0011_¼_x0001__x0003_þö?_x0018_aB¨ã?XID%_x0008_¶?_x0018__x000D_0W¹?î_x0015_zr²_x0004_º?B*þÌM¿m_x001F_E_t©¶?êS­_x0005_yU³?zïÃÏ_x0002_·?ùçi³-é¶?Ø3QIVè?ÔvØsãË?c"\¡(¿ò@_x001D_æ5'·?Óåò_x0017_¿?'vWýè¡¡¿~Y_x0004_2©º?à¦ÌïÒ¬¼?"Ûá©Â?÷ÙîY´?}·k_x0014_8	Å?öÔ9?º?8åA¶zs¿²!	o¿[èêiÄ?È	ù,%»?Õ_x000F_¡£?©8ø_x001E_¥?Çwqê[Ì?¡e"}§¿e(ìÚ&gt;?;+_x001E_M¼¾?_x0002__x0003__x0008_Õ~Éò_x0018_Â??oµ_x000D_¤?²_x001B_éFìP¨?Û_x001A_À_x001F_Oð?BÛt_x0015__x000C_¶¿_x000D_ÿ¿Ò_x0019_¶?^g_B²?ð_x001C_Ü#nTº?=:âcMÃ?³ì)¶Þ¡?VÍyð2¾?_x0014_;ëÄi6¹?»Û¿T¢?K4ìx_x000B_&amp;¡¿zèö_x0018_¨&amp;Í?_x001B_²yÈ ¿oøV_x0006_Ö?ðlw¨q?[AÝÌ£?_x0001_¤OÍ©¥?8_x0003_GõP_x0003_Ã?ï_x001A_;£îõ´?fÄ0`_x000C_c¾?ÏM_x0012_¤^Å?^Ù`_x001B_J£?KBºDNr«¿"å_x0002_5¢±?tø®øäá¯?H!_x0006_=í_x000C_?¸qS|Ä'¨?_x001C_3lj8Ó¼?jØ_x001B__x0001__x0007_çÊ?b³ósý¼?Å_x0012_ð-T»?¾s_x001A_´¸?èDCkòÍ?(ìù_x001C_Ä?¼BHÀ?Ê~}xº½?ôæ:û_x000F_À?J_x0008_&lt;s"_x0004_¸?I_x0017_H_x0012_á9³?_x000B_7æ_x0003_øéÅ?X.y1Fµ?Ðåk_x000C_N­?8_x001C_à*_x0002_:?teÍ_x0010_+ ?_x0005_ã·¦_x001A_½?Ì5_x0004_z²?bkÛ=~)Â?_x0016_óyRa7º¿(Èv_x0004_wkÈ?ÊwZn_x0004__x000B_Ç?&lt;+\ù_x0002_?þÍÊ%¿-@;;°´?ª©3_x0011_·6?´s×´_x000C_¿,¤_x0019_Ëu ?Vm¶UY_x0001_µ?ø_x0010_ü³?ä~_x0014__x001B_r_x0006_³?î`_x000E_«¨?_x0002__x0003_À×Hx(B¿d&lt;7·Ò±?§¾n_x0011_X«©¿nOHMà³?*(P¬?+_x001B_å_x0015_ä°?_x001C_ç»ã{ µ?_x001E_=ÿÂ¿¡¡G÷"Ë¿ðkjÖ¨¶?Y_x001F_ £+§?ùÎCt9«¢?­._x0012_&lt;[Â?.¯íÒµ¥?F8	_x0008_®~¿/`âHS¤¿ÚSN;_x001C__x0012_? +ù+ùÉ?_x001A__x001A__x0012_x(¿ÛáVâk¯¿(³o_x000B_ó½?_x0016_0]©Qù¸¿¢õ7ª#§½? _x001D_·¼:þ°?´R\º¨?_x0014_âá_x0001__x001A__x001E_±?,_x000C_±)_x0010_h¢?¬ÀVî_x001B_?³écNP?6Êé?6¿_x0004__x0014_áQ$Ç°?ôñØ_x0001__x0004_ø-¿ õ{·6Ç?C³KL}_x0003_Ä?~Öï_x001E_?Ã³?.ÚzýÃ¹¤?c1c	Ð À?êDPúL Ê?Aámÿ_x001D_®¿³s%©Ä?ø[la,|¤?âR ÎÄZ¡?7ò0Y£²?ÉÞÉtVÛ²?î/_x0010_95½?à _x001B_í	_x001C_?À³Õ·Å?}ôJ*,_x0014_°?òº_x000C_0m¸?£%ÔÈ2¸Ç?×&gt;ó_x000D_HL¢¿6dD_x0016_i5¿5þý4j´?²a5U_x0002_¯¯?AMED_x000F_Â¿_x0017_óÕÁÈ?z-_x0018_(Æò¢?t¥2ßhç²?ûÈ&gt;[_x0001_§?_x0002_Ôc:¿lÆÌåì­?_x000C__x0007_â#­3µ¿w×0_x0019_Ç?_x0002__x0003_4¿F_x0006_hr¿_x0016_ _x0006_Ì1À?}_x0015_pù¬À?PAnÛi(a¿ -ÛìdòÇ?3f&gt;¶={¶?ò/_x000C_Ñ&lt;´?æçI,©¯®?Ébü«Ô´?í_x0008_üáWÐ?eR¸Îîu±?_x000E_e_x0002_Äó?éîÏ&amp;D¦¿Þ$_x0001_Ð»È³?ÚAÔv^¿D) åFP?&gt;oÎ]\·?¨TÝÃ´?P_x000C_Ýý81g?NÑ§_x0018_â£?Ôªäùn·¿°_x0011_n_x000F_S?_x000D_d¾w«%³?û|ù´ÑÂ?¼õP¥}©?Ì_x000D_¥_x0004_V¦?/àëÁ¬RÏ?_x0003_×jrº?ú_x0017_æ_x000D_n¥¿?º7´e¸·?¦å}µÄ?:_x0005_m_x0019__x0001__x0005_Ã?°Ä©±O½³¿wÞ&lt;O\æ¨?GÒ_x0004_1KÐ?êÎ_x0006_"/3?M@Qq;_x0001_Æ?|¸?%_x001A__x001A_¬?ÞÌ  Ls½?²t{Z]Pª?Q_x0011__x0003_G`(©?º¾}E&amp;¡?BÕý=¬ø¨?_x001A_8ðeÁ?+Ï¡_x0006_Â?Èpëéu?§+_x001D_W²?nÔ_x0019_ÂÎ©?_x0017_A¼|?òNÄîÉÓ?Ì9&gt;î?èÙ¢	_x001E_=?°_x0012_ü±?r®ÎþG¶?P	"y?¤Gu­V@?_x000B_$ÉaÝ¬?ù¶_x001B_ §¿å_x0006_R_x0015_³ZÀ?`16d_x0001_æ?Ø_x0015_&amp;3~?H_x0012_À=:s?2¿_x000B_f_x0002_?_x0001__x0002_®©Ã·ÃB±?_x0010_@]y¦?æ_x001A_Ø~dÌ¹?qèMû]ëÁ?TRNzDÄ?äi&lt;èNé ?¼F¶õÒÃ?äÞ_#²?_x0006_Ké(ïÀ?GàîV¢­?ó­h48Þ»?íÆ¹Ux¼?ên%LÒ¿$1"_x000F_®\?_x0006_þ]a_x0016_¯?{TWÞ_x001C_Ã?jO_x001D_Ô8?éô_x001F_¶@¾?ûE9ª_x0012_´?_x0004_x&amp;Â?t³¯_x000B_Ë?Zê-8_x0018_¢?z_x0010_	£&amp;Ö?ìÁ$_x001F_Þq°?^¶SP;ô±¿píK±$Ø®?ë_x0002_]Ûì¥¿¦_x0002_n&lt;¶?J,Ãk¥Í?$ê[P_x0005__x0004_¿_x0018_´5Õ÷|³?æ1Å_x0002__x0003_ùFÅ?_x0010_êÇÍ&amp;?T£ãC/_x000F_µ?*îÑ»²?ÑÖ,§/±?_x0010_EÊl?$þ;&amp;¬¶»?¡ùsAqÐÉ?²ÚÿJÂ?q¾bZd¢¿5µ_x0001_½KW³?ÿE7eî¬Â?,¦Ueãò?H-tÁë¢?dð_x001A_`më¿?_x000D_Á´¼Só¥?ØÎ5a!?ßöÄÀäWÁ¡R_x0008_åBÁ»÷Ï_x0007__x0019_EÁ2,_x0002_#0OÁY_x0010_F_x0015_tcQÁ©/¸,»SÁ_x0002_i,ëRûÀÅ¸Æ_x000D_oGÁQÒqH\ÁQi¥ÉwPÁ)_x000C_ÖÝ!QÁ_x0001_\¨ÄTÁÎ{_x0004__x0010_WQÁ*!ÙVêRÁ$_ s_x0003_&lt;VÁ_x0006__x0007_TÆãÇ_x0013_\ÁòzÇ;VÁÄ°ÄÛ_x0005_e0Áó;Ej£s]Átw_x0019_AÊMSÁ_x0016_zÂël3WÁ\E2àÀH?ÁWÊ_x000C_¬PÁg-º8`ÁB«¸®goSÁ&amp;ÿã_x0004__x0001_&amp;IÁ+Îjb¢TÁ_x0001__x0006__x0006_ør¶[¡s¶[_x0001__x0006__x0006__x0006__x0001__x0006__x0006__x0006_ô_x0001__x0006__x0006_ô_x0001__x0006__x0006_ô_x0001__x0006__x0006__x0003__x0006__x0006__x0006__x0002__x0006__x0006__x0006__x0003__x0006__x0006__x0006__x0006__x0006__x0006__x0006__x0003__x0006__x0006__x0006__x0002__x0006__x0006__x0006_&gt;L8_x0007__x0001__x0006__x0006__x0006__x0006__x0006__x0006__x0006__x0006__x0006__x0006__x0006_ùmÄ_x0001_öfs?¶Ì7©/£?P­.¿¿	£æÀZu??_x0017_0u·?Ü j5ÏÂ¿ý(&amp;Û·3y¿a6î_x001D_øb¿:B]iËs¿sf1·k¿4_x0012_¦Ð_x0001__x0003_s_x0017_?TçÎÖZÕ¿Ù(ÐQÏk?_x0010__x0006_£tp?Êäm_x001F_Ù°¿ÕK_,x}?Nµ_x0001_jB¢?à!fÝó_x0019_¿Hupgz?çmÿ½_x001F_ÿ?Nû=®Þ/w¿ò¤g_x0004_õh¿¸ýc¾?³":§h_x000D_¿³j_x0018_h?¼ÈÞÓP?tm¥lÁu?åÞ¾?©j?cáÆ¤_x0001_ÿ¿R_x0003_4mÊz?áìæ0ì+?æI_x0001_ï)?Ûu¼ì¹ö?H÷E,¿Ã/_x0016_aØ5x¿§_x0005_§qã?§Ö_x0012__x0005_?_x0004_Z§¿Þýdx9mP¿æAdÐ_x0006_G{¿¥Ó»l?_x0002_%Ï»BÌW¿_x0002__x0005_&lt;`_x0001_ÇÆ?_x000F_Ú_x0003_nÖ?WY_x0018__x001A_¼Ee¿¼UW2_x0019_?0Ú	Ü¶Ó§¿¢þí_x000E_@£¿.{´6ðé?_x001A__x000E_û5ðD?eýZ@]?'_x0008_ì×9ô¿_x001E__x0012_Å_x0018_8(g?î¡©ã¿,ûK_x0017_Ø_x0008_K¿_x0015_ð_x001F_Ù9x¿Ôo_x0008_l??¾øö_x0008_ûu?Â_x0010_kó_x0004_?dDf`h?]²Z&gt;¿¡¢gV?ËëGÖ²L¿P+P¶_x001F_6s¿°«ôúa~?ÑèjÜ_x0001_~?_x0018__x0007_ÁÈ?´Ð6æ4?_x001B_ÈäÜ¿qsPÒlYv?w[Hûè¿Õ¸ºð%}?_x0005_ºd·f¿1'	_x0002__x0003_Ìn?$_x001F_%; _x0001_y?î_x0010_z'u¿¨¥¨\_x0010_?i_x000F_Ö_x0017_[?N¢	~&lt;¿jÒ°ËÀ?3Íò_x000F_~Q?ì_x000D_6q³{?¾â01û¿nþuçL+u?RÚh_x0008_Z?|&lt;§ÖZ_x001D_m¿PR¿J_x0015__?öcÙÖ¸B?³¶'¶b?_x0010__x000C_§O_x0017_­¿_x0018_Ã_x0011_q:®¿Plfc¿¤¿èÆ}¤_x0005_¥?Å«`K¿_x0013_üR0i_x0015_a¿_x0007_&gt;zÔÙ\?ÞX~_x0015_E?.±°mLg¿bßzóÈn¿14`Û?k¥ÿ_x000F_¿.ïÅ_x001C_*Ô?|jA~¿ÐOë ýy?^t®Tz·¿_x0001__x0002__x001A_|ÝaVS?rËÚòuCg¿_x0013_wç_x0014_Äf?B´Ç8»¿¢¬Z_x0007_?Æ_x0008_6¿ @?ü|UR/û ¿£`}_x0001_ï?Òo_x0008_¿_x000D_?¡Áo)ñ?,s1¿u?ÖÈ_x0017_n}¿µÝ_x0005_¨{¿0ÔP_x0016__x0003_^¿¶_x001E_#_x0002__x0017_¿/·Éo¿¯©;·úp?áHÚRq¥¿ïë;÷_x0018__x001E_¿E³Ûùè¶¿íGqÏ_x000F_u¿Û_x0008_júË[¿µ3_x000B_¹ïo?ï¾){y¿¶J_x001D_0?á°l¤»µ}?»§{ÞBS?iÜÃöh¿nêU¾?:ÛÔ¼H¿_x001C_4`X_x0019_i¢¿ÉB|_x0001__x0003__x001D_¾¿_x0006_ê-aÒm?¼yJäà_x001E_¿ÊèH1?NÂÚe¨S¿_x001E__x0018_@ãö?BÐÝ´,¯?|_x001E_°_x0006_æÜp?Ì1òw¿`¢âæ§¿³A2Îÿy¿2÷Ëq?°É_x000B_¯©b?_x0012_6_x0002_p?än©$Ê${¿)ÛEXDy?×ÌÖ1\_x0017_¿T_x0016__x0019_Ä?Ò¶i	'_?R÷TÉ ?2Î(á¿%~\×gÂp¿j"Öü`?óü}O´_x0015_¿N¶Ï'ô·¿fÓooæ¿·â_x000D_¬8¯a¿ðÍß°_x0003_¿6S_x0003_çiw?j­Óe_x0014_¿ûG_x0003_ _x0004_¿tþA8_x0007_U?_x0003__x0004_îñ_x0001_mRn¿¸6ü¶?ÔÍ_x001E_ô»Vf?øÅþ&lt;@¿¢ÂGc_x0013_¤¿_x0017_ ¢e¿&gt;/_x0016_vº?	ó_x0003_ª~_x001D_¿sù_x001A_ä_x000F_¿hUU_x0014_,1¿ýeV_x0006_×?ÈEsÅÈ#?_x0012__x0001_êOó[?õ8*Þíh?ÔJe~?¾º_x0004_,Q3¦¿¾IöË$Æ¤?ÔÉZ_x0012_L¿È_x0001_·¿b+ë8_x0018_o¿_x000D_åML¿_x0017_iwx ¿°»5(Ü6¿ï3_x000F_åÙL¿_x0002_vâõRÈ?£Xù+_x0014_¿8àmÆ_x0014_ÿ¿Þ*_x001A_´_x000C_ï¬?[Ä2!x b?&gt;h.Øü%?©_x0013_Nw²y?|+.V_x0002__x0004_g@ ?_x0010_¬½¡«]¿Îl¯k?9Lé]°¿_x0012_ñ¶Ôdf?ë¿î§ÞJ¿&lt;½üÂk_x001E_¿c½_x0005_æB¡¿º)÷.ù?Ø&gt;_x0007_ÀÂ?1+þ­_x0003_~¿K1vR¿azù'ì?¯_x000C_-¹	(?Ìñ.ùñc?Ph_x001F_õp#r?zq2Î7~¿zÜÑje?ã¦üÐ¿mÝ_x0015_¾x¿_x0014_4_x0017_5ïl?Ë=×p_x0001_µY?ÄX³¡¿2vdOÂU?_x001A_]ñõÝ¿p_x0018_b²¤aj¿xb±"D¿¢×Î£®°?_x0007_¯½_x0006_½¿vD_x0008_Ó®?3_x0015__x001E_r__x0006_¿~_x0012_àÎ% b¿_x0003_	H´o_x000B_ws?ÆjÞ:Hf¿ZìÓ]½¿TND¿³¨?¯rwz©¿ týAg»_¿\Ü3_x001C_F_x0001_?_x001E_/d¡T?²þ±Clâ¡?#ý_x000B_?`cK"­.¿½,¤_x000C_?$½ßñ¿_x000F_OÿåW? ô5_x0006_\?_x000F_0Î0?¼_x001E__x0007_»¡?$_x0002_]v__x0004_k?p3)c¿ÙH¼,|?R_x0011_B	+]B?¤!tØ_x0005_¦¿æª_x0008__x001E_Ýª? _x001F_Ù«+¾?öÂô'X¶E¿æ0å«o?MK7mãº?q´_x001C_Öò_x0013_?ÎB_x001E_äßz?*ô_x001C_G½0?tR]-X?´&gt;_x0007_T_x0001__x0003__x0004_þX?â©PK÷¯?âc2_x001F_¤¦r¿WêÇ_x000E__x0017_v?&amp;RRéU¿ävj _¡?_x000D__x000E_è½e£\?&gt;ÔÓ_x0002__x0017_Z¢?ëÊª0\¿ÜÐSZ'|?8o³ì÷_x0004_x?ÆÉlðv?$_x000D_!m?R¨j§`Ý?Ùø_6åZ¿øDÝJÐz7¿Xf®c ¿ÎæK­?*wÌ_x0010_Øv¿A_x001E_©Eµu?_x001A_ýÐ¥v?bI_vðt?_x0007_j¯J_x0014_?/_x001E_Ð7æØ¿àì¦:kE}¿º1WË_x0017_¥v¿* _x0013__x0003_²K?òÊ$§?DBv_x0019__x0001__x0017_?þ_x001F_÷.;c{?¾ù_x0007__x0005_3p¿Ì9ö3XH¿_x0001__x0004_õzý)&gt;/?ï_x000E_&amp;_x001B_?rUc}è¿B_x0002_ÒywZ¿_x0019_Y%ÓÅt?¶6õ sô ?m¡Û*t?_x0013_veÓË×q¿,ø_x0002_¸UÈ|¿lÞy=¿Si?a7_x001A_Ñ¿Åmá¾¿¿ x©_x0008_Þ¿¡n_x001F_zÝ¿_x000E_ð_x0002__x0015_pV¿Æý_x0008_@|¿@ö}å_x0015_î&gt;¿D_x000D__x001E_{_x0015_^?ÉÆÊ ªån?k4¹ªi¿­Rgòèåw¿é_x0003__x000E_;f?0U+w¥_x0015_¿3.äb1e?_x0005_aäRL?tcåyMä?SE$I2Ç?_x0016_²K^*?Z&amp;{° ¿+Ý6Éx±?"~ÏjF¿tq&gt;Ñ_x0006__x0007_{»k¿X¯ÁË¾G¿_x0005__x0004_­T,¿lÖªÒ i¿g*_x000B_Öß?_x000B__x001D_´{¬(j?G¢j³®±?tºzi®?1u½Èi¯?_x0010_I_x000C_Å._x001F_&lt;?Ý/_x0015_âêp¿+O{ï-¿_x0010_ªþæ_x0001_O¿tÛ:ôÉÑ©?Awë_x0013_d´¿~Ó¼?_x0005_OÖou¿_x001F_'¾_x001F_? ×ë°ºQ_x0002_¿WF_x0018_`¿xyÑ»±­n¿ç|"~¡:?®_x001C_ºí¸¯c¿ä_x000F_YÍr{?Ê5_x000D_nv¿_x0016_Máîø?4_x0004_®Ö©øu¿@/Å´¨?_x0003__x0006_j_x0013_×d?_x001A_æå0~Ô?³ü6!Æ|?è½ôcáª¿_x0002__x0006_Ð:rÎÄ_x000E_¿&amp;B÷üp?èõüú?3=¿â_x0005_©}|¿|j_x001A__x0002__x0001_?_x0003_ÚTG]V?|V&lt;	ûBx?6Î~ËÃÄ®¿a¡¶Ò â?IGë_x001F_?îpë58?$#_x000C__x000F_©£?»&amp;¥:q¿_x0018_Õë.²Ñ+¿´T»Ã"p¿Wu_x0016_bð_x000C_?{¹_x0018_«?_Zß_x0004__x0018_H?ÎóÐ³ÿ¿"a_x000E_Ïz®Y¿u§Ì+é?(Jv_x0010__x000D_ë?_x0011_5Ñ¥_x0014_?å_x0004__x001A_MÉIg?aå_x000C_"âT¿É_x0006_Á°¢âw?Ûâ|í_x0019_K¿ó³xsj?z_x001A__x0018__x0012_úD?GëeAÉy¿4éîðù¨¿G³ê_x0001__x0002_à?_x0014_Ü2_x0011_±c|?ª_x0013_Øy_x001F_tq?_x0002_¡¦_x0016_Y%s¿07&lt;ãSq¿RüD+üv?»«àÙZ¿ü_x0015_M_x0018_s¿Î_x000B_=÷­t?ò_x001F_h_x0017_Ó_x000F_B¿Éb©g_x0005_á?yÝBt¥,¿Í¸_x0005_´_x001D_¿ßÈk=]¿ñ°¥æÕ?Ïå_x001A__x001D_eª¿Êè\8_x0019_h¿åJô%?hþ&lt;?_x000D_Y§OA-?`"_x0007_#N¾?eË4ß_x0004_¿ØG³sB/n?¯_x000D_ûnt¿_x0018_¶_x000F_\_x0015_s?éÐ'Ò_x001B_&lt;z¿óP- Ç¦t¿ÖQÐH¼_x001E_¿Ë"_x001B_ÙÃ?ÜùÆyæ_x000E_k¿ð_x000C_!_x0018_º¸T¿_x0007_»Ð·ÐH?_x0005__x0006_ ·ñ@q_x0005_¤?¾zVH_x001E__x000D_¿h^%_x0003_^Ø¿¡ï_x001E__x0013__x001E_¿è_x001B__x0010_c¿_x0019__x0014_A&gt;Ûû?_x0008__x001D_s_x0004_÷,?&amp;_x0018_[øÓ7a?óYiåò¿|«_x0002_vÍF¿«_x001E_K.ù¿$ëþ2jd? tDÊd?OÊF'?pèzYî{¿ä»ÚKöz¿P(4 i,?ôÂìdúc¿8_x001E_àÅ?Îa?Ø:?gjzLµ?÷_x001B__x001A__x0006_!_x0019_¿ª7ßnõ¿_x001A_ÿø.³Â_?Î_x0006_^ñ[:¿ËÍø¿âu¿r_x0018_ûú[d¿o*;y?¿ö_x000F__x0001_w_x0004_¿Þ_x0002_E&amp;%¿´CéKÐ&gt; ¿_x000D_OÆ_x0003__x0004_ê´x¿ô/_x0004_Üó¦?z&amp;¢x¿@÷ºwb?Í_x0001_ÎAwI?%_x0007_Qþpw¿5ÐFh¥r?x_x0017_ þÊ?ÓA_x0018_d$?Ö²Àd?_x0005_*3{|?­?;_x0019_¶_x001E_t¿Ã¤ì¥?D_x0013_¬÷¢ ?éæd_x0004_¢?_x001C_Ø	¦jc¿_x001E_¹_x001B_'_x000E_Ö¥?øä_x0001_V^_x0016_R?_x0004_}íO/î?e,~¢_x001C__x0017_?_x001B_^k½º¿_x0016_ßU_x0014_Ú+L?Tq÷³ús?Í7Nñª?³Zi¦ï¿_x000C_&lt;Äñë_x0018_@?Hb÷\l¿ÒI¸d-?uò/_x001B_}d¿"_x001A__x0002__x0015_5_x001B_c?u_x0006_DáÙNr¿¹ãL?Z?_x0001__x0002_	ìµ_x001B_Á¿g;p½U?_x0001_ÌþÜÓæ&gt;àoÃxrÕx?5º]r?PD@Âì[?âWS_x001A_D¿ÍMÝe?_x0010__x0013__x001F_\_x0011_Ñ¢¿_x0008__x000C_`} ?@X_x000C_÷ÓN?¨Tµo_x0006__x0001_¿_x0002_¬Eõ?º_x001A_®§?îZ_x000C_Kø¿ Ouf´¿E&gt;®K²d¿_x0011_Ø_x0018__x000D_È¿lIj©_x0005_³¿Îì®¬Ú&lt;µ¿ä_x000B_/^_x0018_e¿¿év³ÑúÁ¿¸pZ­­ÜÃ¿@¶¸&gt;Qk¿_x0001_jeØ·¿d$xÌ¿¨¤Ws¢²À¿a_x0001_4õ&gt;Á¿yhPCÙçÄ¿_x000C_Ì_x001C_ótÁ¿®íí=¶_x0002_Ã¿Þè}À_x0002__x0003_ËaÆ¿b¤¬7CÌ¿ùDë?²Æ¿¡ÒÜ ¿_x0005_´v_x0001_¦¥Í¿å´nÃ¿:'JÒZÇ¿RÚ_x0003_à}¯¿_x001B_¢³_x0019_\ÈÀ¿ìB©_x0003_FTÐ¿ÊW«_x001B_hÃ¿~Ê2þ´P¹¿,ÚûMÅÄ¿_x0012_]_x001E_¢§ É¿S*«­ù÷Ä¿_x0003_q_x001D_¢fÅ¿öÀ!k0Ìº¿$ð_x0001_r÷Ë¿$È@ÜçÍ¿_x0008_¨À_x0015_æs½¿_x0004__x001D_kGÇ¿§ÃÒO&lt;Â¿q5u¹¿º_x000C__x0011_s$Â¿_x0016__x0018_Ý^Á³¿;v³ÁXQÆ¿éVyëö§Ä¿_x001A_9ë_x0017_Ë¿`(RËI·¿p@'óü_x0004_?ð±9Ä¿ÂÙ¾ãjÇ¿_x0001__x0002__x000B_|TKÒÅ¿k©ðÌ³ø¹¿_x0001_º]d¯ÑF¿ _x001B_à_x001A_ê|?)ã}õÎB¾¿D¨Ey¶¿c&amp;&amp;«,_x0003_½¿^à_x000F_Ù0ÌÍ¿ð_x0011_DÑ_x001D_¾¿Ê¶8_x0005_Ø6·¿_x0001_bª³¿p¦	¬´¿¦{ÃíÀ¿|2ê_x000F__x000D_iÎ¿p?Ï_x0002_þÄ½¿°_x0008_%¶¿Jx¨geóÇ¿ìk|_x000D_³¡¿Jk_x0018_y2n³¿_,²&gt;ê°¿Ð&lt;ï_x0014_Ö»¿Ké)xþ¶Ç¿_x0017_m_x000D_½¿Ð©+S_µ¿6(_x000E_ð_x0012_Ó¿HbPé%%Ò¿_x0013__x0004_}ÛÆ¿p_x0008_9_x0006_«CÈ¿|ÛÝÆð­¿üuræÈÀ¿VËFr1þÆ¿ØÚ_x0007__x0001__x0002__x0017_«È¿ËÝîp¥-Ö¿ÀÌµÂ;ºÇ¿¸UlMº´µ¿p|¾³Ê§Ð¿_x000C_0»ì=Ä¿¸Ic=Æ¿G(á«Ò¿C¯a_x001D_Ç¿c¿Ø0__x0013_Î¿IäÖrÀ¿__x001A_PVÈ¿CåB:ûÀ¿UBÌàÂ¿â±PÓFÝÆ¿03 »_x001D_Ö¿NÜ­ÑQõÐ¿ª_x000F__x0005_À¿MDírÈ?­ðu%µ¿{}:_x0002_Þ_x0004_×¿f}Ñ_x000D_2Õ¿_x0004__x000F_ÝûwÈ¿òyùbÀ¿åsöoº¿Üá=@å³±¿Æ"¸j_x0017_Æ¿r_x001C_:ymÊ¿«`_x0010_Z!´?DÆËä¹¿P¶y_x0003_LÁ¿UCoµªMÁ¿_x0003__x0005_&amp;p9¼ñ_x0002_É¿#_x000D_.©_x0018_Á¿ç	ÿë_x0005_Å¿F_x0004_R|65²¿«¦_x0015_Ë¾Æ¿²:ÖÐÉÐ¿44®_x0007_V ½?ìüª§GÃ¿¥,êß?JÉ¿_x000E__x0016_@ÍÑÐ¿ØéªØ¿x{n5É¿®_x0010_Ö_x0013_áJË¿C: ÄBÇ¸¿~b&lt;§0£¿~ý_x000C_·ÿÅ¿¸ºùöiÈ¿½_x0016_:Ñ·¿zQÊE_x0004_Ä¿ÚENàÁ¿_x001A_»_x0001_Ìç¶Ì¿(J_x0016_Ì¿+W'ßÂ¿_x0003_ûÝ_x000B_ÁÊ¿ÐO_x000E__x0008__x0004__x001C_»¿ `H¼ïî¿_x0004_ÏF¸ÕG¶¿j²Âà_x0006_7Î¿aORræÀ¿û¥ô£¼¿ØvãÁ7úÃ¿}¿f_x0001__x0002_¶_x0008_Ç¿3_x0006_ø¾¿ 	(¿ÝÈ¿°¸_x001E_üÈ´¿°Ä3álà¨?ê¦y_x0001__x0006_nÍ¿R}JªûµÔ¿mi7_x0015_Ó¶¿,n_x0004_Ì_x001D_¡¿M¥_x0002_¤Ä¿}_x001C_à_x0015_5À¿_x0014_rE[Þ,Ë¿@&gt;ö©Øê«¿_x0015__x0017_®&amp;¶½¿_x0010_»ê_x000C_@'´¿ê_x000D_íÅ¥¸¿Nûò_x001F_£0­¿^!©ú8¿É¿L_x0004_®êÏ¯¥¿ Ã5¡³Î¿QñEèÎ*Ã¿m&gt;â_x000D_8Å¿9l+ëò¾¿Ô|_x0010_ÆDùÇ¿ös_x0011_+Ë¿Î	ï¿P_x0015_Z®2É¿qäBi:Ã¿àIÂÝ;»¿Ö_x0001_Ï¨È]´¿ÿo°ædKÀ¿F&gt;8K=®¿_x0001__x0003_¦þ¿`W_x0007_Ë¿Ý"¬Çv;Ì¿ÍNK{êáË¿_x0005__x001E_îü³°¿ü÷öU_x0004_¹¿:_x000D__x0008_c_x0004_c¼¿öî7ý»¿bÏn²=¿·¿0ítÛT_x0001_ª¿Vs_x0004_®¿"úF«_x0013_õÁ¿ui_x001C_Ê¿çÙi_x0008_²¿áJ&amp;×KÚË¿uìÏ¨ãÓ¿¿ZE-§üÊ¿ß´÷4«¿À_x0011_ñî&gt;ù¶¿°æüZ_x001C_¸¿àRH®¿RfQ²¬Ê¿VÔ`«_x0001_Ð¿t6?É3ÁÌ¿j_x0011_©_x000D__x0003_¾¿¬ú}`-Ç¿Ño©3¤1Æ¿_x0001_ï%éûª¿_x0002_ûUdÜ_x001E_¶¿» 7pkÀ»¿T_x001C_îwªt¸¿2!VêGÿâ¿ ®@_x0003__x0007_à°?(z_x0017_ÅÍ¿Ù_x0018_~²eÚÇ¿*s_x0004_±_x001C_Ñ¿æð_x0008_.w_x0006_¼¿¿Y{_x0012__x001D_¿¿Èð9üù¾¿¾ãS_x001D_Ç¿&gt;l÷AÛ_x0013_·¿_x0012__x0002_V~hÂ¿ùz9P3²¿MÐÅD|»¿äE]S9Í¿çø¯úL_x0018_½¿_x0010_gH.ÙïÂ¿Âì,|._x0018_Â¿e8­_x0001_¯ÄÕ¿ê,»~î£¿G4#«¹¿Ý$¯W²Ã¿\øÝö_x0005_0¯¿¥rWnÌ¿ÇÆ')JÍ¿_x0015_¤1±ºÄ¿b±wÐ¿À^ì H³±?6n~GóÃ¿t©ßyOáÌ¿ô#½2SáÏ¿Dû_x0007_&gt;2kË¿¯ð_x0004_·ÈÁ¿ê!q_x0016_»¿_x0004__x0006__x000F__x001B_6¼¿öø¸¥¾Ï¿`ÿØp°¿ÎC% /Øµ¿X_x001B_òWö²¿c/_x0019_wHzÀ¿1Ôí¶Ç¿üçÜ4Õ¬?_x000F__x000E_~_x0010_§Ì¿_x001E_ÁsWvÇ¿_x0014_&gt;cÌ²H¹¿éºîæPÊ¿_x001B_C_x001C_ _x001E_±¿&lt;ÑeßÄª¿ò9_x0002_×À¿¸TÒl2»©¿ º¸s¿nSÚ º¿£ÖL|ÎõÆ¿¶l8JàùÎ¿Çä´ñ2Z?ÍU_x0003_Ó5Á¿_x001C__x000C_úl_x0001_KÆ¿Ü_x0011_Ç4r&amp;½¿TW-@Úz¿H9çxwÏ¿g.'à¾ªÅ¿Hqºéöß½¿v¿½§¨¿_x0008_yñ-_x0005_lÁ¿))¸gX+Â¿Ðp_x0002__x0003__x0001_ÒÃ¿_x0010_i!PépÒ¿i_x001C_çúÁ¿Öj6î_x0017_sÀ¿_x0012_4¾|_x001A_æ¨¿T8É_x0007_H|²¿1°v_x0019_Å¿qêA¿_x0003__x001F_*á³µ¿ÂÁ.#ÛeÄ¿ìðDã¿]Ë¿ò_x0012_b´ÿ?î_x000B_ËH¢Ó¿¬$_x0011_ÿÄ?}ÎÁI_x000E_É¿Þ0_x0010_#3È¿6Z_x000B_3z¿Ã¿&lt;õG_x0002_®­¿¤¤¯­¾¿0(.ÛHÏ¹¿Ø0Íô¿ÙÈ1_x0016_¼ÙÅ¿ò&gt;_x0012__x0014_#oÑ¿s_x0008_°LÔ¿¿vÉëQøÕÂ¿7ß_x000D_gî¿¿J6]¹ÞÊ¿_x000E_¶_x0018_&gt;w¸²¿8­¯÷´?¦pONú½¿H_x001C_ôÖL¼¿384Èo_x0007_À¿_x0001__x0007__x0001_ñTNx?R_x0011__x000F_¿j_x000F_eêú?Ç¿ð9_x001F__x000D_¡¸¿x¥/¹~u³¿º¬~F¿¿:O_x0006_¾¿Sÿ'V¬¿zd¼#å_x001E_¼¿Ú6âbÊÆ¿­ú¥)Å¿£òÒ_x0017_kvÄ¿_x0008_;ð%Èº¿ßÍâÔ©Ä¿ò®ÁÿË¤¿2_x0012__x0004__x000D_3Ð¿8;_x001E_Ðæm¿Ø_x0008_É_x0016_*¿Ã_x000E_Ü»jÊ¿_x0007_;TÛÔ_x0003_Å¿,!¢_x001A_É«¿Ôø_x0002__x001A_ÇÆ¿¸_x0011_Àñ_x000F_£Ç¿¹_x001C_lñ_x0017_ÖÈ¿T=b_x0014_-¨¿~_x001B__x0002_èÀE½¿2_x0005_Ø]1ô¸¿L1{_x0018__x0010_À¿ÖÞèÞ_x0007_Ê¿Ï£ï_x0006_¿¿_x001E_ØÒ_x0016_Ô¿@}A]_x0001__x0002_D_x0011_¶¿lZXqëÈ¿õ¨:_x0007_º¿¿³_x0013_=É¾¿É÷?Æ«Ñ¿é W&lt;zp×¿ÄE_x0016_å.â¼¿lÚyY)Ê¿än qI¥¹¿¶ñä¿E¥¿T_x001D_º_x0013_½É¿n»j_x001D_ðqÆ¿x1½m¾©Ê¿ #&gt;_x0017_¦=À¿ïµ,B°¿XÜ#×Ç¿_x0015_7~/yÃË¿öHV°_x000B_£¿_x0012_B@k_x000E_NÑ¿_x000C__x0005_²9¬?¸¿ì_x0017_u9_x0002_©Æ¿JT'_x0011_ Á¿øSæ§'ÄÈ¿T×Ö4)FÅ¿bX_x0005_Uu\É¿©_x0016_åá)Å¿Ì_x0005_Ó×ÊÉ¿}!¿_x0010_(¿¿_x001A_"ìvÐ¿ÞX_x000D_¿Ö°Þ8±¿©×=I_x000C__x001E_À¿_x0001__x0002_«±©y¥çÃ¿N&lt;w4²¶¿ÒIleÆ¦¿:_x0001_Õú¤Ô¿ áLá'ù¿ð*fÜ_x001C_ÕÄ¿YÎw:Ø´¿$&lt;_x0015__x001F_TdÃ¿}²³BÂ¿%mëaÂ¿/ã7qY+Á¿Øûb=¢?-2?§_x0012_-¼¿ÆÖo++òº¿þí_x0010_À´°¿z&amp;é3&gt;Ð¿xÅÿ .6Ñ¿ÎMSõ^Ä¿Î"nÒÀ_x0010_Ä¿¦õ9YkÑ¿@¿h¬D_x0002_`¿^êt|HÈ¿ªS!F÷·¿_x0016_ÃÀ®WÀ¿ó°«=_x0017_Ð¿=r_x0006_)wõÉ¿v 1_x001D_FÒ¿@·Ê`ª¿_x0008_ñ_x0014_/H	Í¿Ò)l_x0015_.TÄ¿?_x0018_Þt0À¿{§èµ_x0001__x0003_8UÃ¿_x0004__x000F_¥·µ§¿q¥i¾_x001B_Á¿³ý_x0005_|¼¿D&amp;ØûÕ8¤¿IA ÝYÁ¿ÀL±d~v?!n+ÌÁ¿&lt;®VÈ¿ñ8ü*_x0015_Ï¿-ÔJg\WÂ¿ÉîSsêáÓ¿_x0012_ñëÿ}Å¿hGºá²»¿_x001F_{¯wõ´¿~ÔôáÂ¿Nw¡ ú®¿¿Ä_x0003_ñÿ$Í¿_x0010_v_x000F_ûüÅ¿ÐN_x0017_«vj´¿Ô¯&lt;Ó`ì¿l_x001A_ÐÍ~ÉÂ¿oÑ®a7uÃ¿_x0002_ró*²º?PÐj_x0002_åô¬¿gg$8±¿"	©_x001C_Ò_x0008_Â¿ü/v×H¿\;$|\Ã¿(_x0015__x000D_óÎmÉ¿ó¥Ø]_x0018_È¿pÛ×_x0017_ç?_x0001__x0005_Sz_x0012_OªÂ¿;= *E¢¿ÿ®¶_x0014_`Å¿É»U óLº¿ü9¾\'NÅ¿cã&amp;_x0012_ÖÄ¿"1ºE_x001D_Ã¿_x0005_3äÈ¿&gt;º¯\Yþ³¿%¾ð\Zº¿_x0007_ WñnÅ¿_x0012__x000E_#hº¿"¾ÈÛÃ¿÷ÇëMLÂ¿_x0001_æéEÌ¯?ãê_²Á¿²5wµO©À¿÷_x0004_´O__x0010_Ê¿_x0002_ÑQ_x000B_Ò±¿ gá8CÊ¿úì¼kvÈÅ¿W°$µ:´Á¿èo)Í!÷Ñ¿¸°F_x0015_o¿d¤MäîÉÎ¿ü¤_x0014__x0010_ªáÒ¿_x0013_qUy\ Ë¿³i¡¾_x0003_Ã¿óx&amp;)÷âÁ¿_x001A_ãø­Ã¿Û~¹:Z»¿/ÇU_x0001__x0002_ÍL¾¿d]ÿ½ßj¦¿_x0018_*Iê¤ëÂ¿RIuûI¸¿+­ü_x0001_a½¿ÑÚn_x001C_°¿:é[Ê@îµ¿¼Oa%¹¿Ö_x001E_t¥È¯¿¼n_x0013_£_x0001_0Ä¿F_x0013_K_x001A_mAÄ¿-âÐ"Ä¿_x0018_ëTD²¿õLûÚ/IÎ¿Jßz_x000F_ì·¿áé8)»Â¿´y@D_x001A_1Ï¿ðÃ_x0006_®oÓ?²J_x001D_&amp;tÂ¿Ë¸úÞ¡Å¿¸&lt;_x001E_$À¿_x001C_Cm[AÓ¿­ï=_x0004_­·Å¿òÔ_x0014_«0§É¿¢_x0017_éW_x000C_´¿jÇ\H¯Â¿zë&gt;ù`×É¿zÚYÐ¼¿¶IàäÒc§¿zB_x0008_.qªÎ¿{Ó+)Ã¿Ú-l8àm·¿_x0001__x0002_ªÊåHåÅ¿Æ¡96Ï¿í8N´-º¿_x001B_yô_x0008_P¥?ã§ÇÉP±¿ÙöGÂÓÑ¿þ²&gt;RÁ¿bi}¬E³¿_x0002_u"Æ¿&lt;îØ¬ÜÆ¿Eßy¾_x001D_a²¿¸³òKÅ_x0007_Á¿Èö!àw¾¿è_x0002_&gt;mÂ}·¿,_x000D_À_x0015_ê8¿?_x0017_Wg6}È·?$I¯WP¸?^_x001A_Wm÷³?£gÓ¿÷§©?Ë`"`ÝyÂ?{@ã¹1÷¸?Â±=_x000D_¨õ²¿_x001C_ò]S0±?C(_x0010_½K«?jÞªëL­?ùájQ_x000D_·?°Å°ù)¶¯?,I;K¿/ºX·DöXÁm¶ÿ¶ÔTÁµØ×öBUÁ0_ÊP_x0002__x0006_üJÁ5ñÊ_x001A_EÈ[ÁÝ4óSjµ]ÁâK"j7BMÁ\ Ëò&amp; WÁÍÙÙ_x0015__x001D_RÁ)Ö¶_x0004_¥JIÁ¢ô_x000C__x001F_Ù_x0005_RÁè×_x000B_ CÁ_x0001__x000D_&amp;4³+VÁ_x0010_Ì_x001F_ì_x001E_TÁ0Ã¬7êZÁIÚ´wR"GÁ_x000F_lÌ3Øß_x0015_AÈ"ÙóÜpTÁ=¨­EcCWÁ]?Û°³­UÁÊÊ¤qäÌIÁ;_x0001_Z1«ÖÀA_x001B__x0008_Ó¹_x000C_Aù_x001C_bCÃ_x000F_NÁ`Á\SFÁ3_x001D_¢%&lt;ÒLÁ_x0016__x000F_ÿ=í]Á»mø_x0003_ëMÁI=)W¯_x000F_GÁ}9{vCÁS_x0015_pórDÁ_x0001_Z_x0002_ÑPÁaÛÀ5^Á×XGÆMÁÓà_x001A_E^FÁ_x0002__x0003_ðÇoªþÊWÁàÖH21Á{ôÀkMCÁ'õx:¶Í@ÁA_x0017_Ü¾§KÁ6ýWÁwå0rÊVMÁþS3ßE;EÁÔÖÃòbÁÚ¦?_x0006_bÁï_x0007_¨kâ\VÁæ³åà¼_x001A_XÁ5³»E¾=Á_x0012_³|\¬PÁ1ÞSh×VÁâmmzXÁ2_x0006__x001C_&lt;_x0008_fÁ_x0015_&lt;r5WÁÏ»(ñ_x001C_EÁóPT²`ÁJÿEcÇ_x001B_TÁg_x0001_ý_x0017_VÁ@{bbÁ÷ïô,ceWÁÄÙp£à]Á!_x0018_{xPÁÖy¬èÐsXÁ|_x0016__x001E_%ÞPÁ¡Ç¹©uRÁçW;µ¶VÁ´¶N7¯_x0016_ÁÜ©)«_x0002__x0005_¶Ø`ÁAVÞµnPÁ¼_x0011_¢5_x001D_A¡_x0014_Ä?Ê_x0001_EÁ{&lt;®©	ÞfÁÙâL_x000E_eÁÊÜW,µNXÁ`_x001E_0UGPÁÂq_x0002_ì]CJÁyY² _x0008_AÁßâ&amp;òUÁ¬¨_x001E_åä@ZÁ~`I#eÿCAßõ!cæ¸IÁ+@±¤vQÁÐ5¤z0QÁB_x0019_tïÀØXÁJV{)ªûPÁ_x001D_C_x000F_çTÁì£&gt;¹_x0016_BÁPiéK®jVÁRIV1­`ÁÙf\nMA¨}ç _x0007_'SÁËö*Ë_x001F_YÁ_x0006_ZÔ_x0003_nµ`Á:R3_x0018__x0004_hÁUsf_x001B_bYÁ_x0015_pD×_x001C_[ÁP7*¥vHÁÌ¦)µH_x0010_3ÁGL2ÚUÁ_x0001__x0002_F:È@XÁ~ë|_x0004_%]GÁâ.ÍêâSÁßÙP_x0015_'ÂQÁ._x001A__x0001_îw\ÁBÄþ_x001F_ç[Á_x000E_O¿vpRÁÉ_x001F__x0004_êZÁV_x000E_ìEIîJÁÞE/Ñ¿_x001B_Á=vC6@"FÁý9S_x000E__x000F__x0004_^ÁÞLY1_x000D_ÊPÁT_x0002_Æ°¤sLÁPç*ØØSÁ+»ÛáVÁa.²3aÄNÁD:k_x001A_Í³XÁ_x0008_g_x0019_lì¥DÁ28ßNv¶8A__x0004_&gt;a&lt;]ÁU_x0011_E_x0005__x000C_dÁ+ÊtÑ¬FÁ³_x0007_/_x0017_í_x0001_1ÁXES_x0007__TÁò_x000B_ð¸¾_x0019_PÁoÑ+_x0007_ÿZÁ_x0002_{_x0003_Á»;ÁÀ_x0006_f_x0013__x0008_MÁ_x001B_ñ´,A_x0005_DÁ"_x0010_&gt;K2|HÁ_x001D_ê_x0002__x0003_eÿ&lt;Á_x0012_£_x000B_ÊYÁlP_x001F_Ù:5Áoþ*!_^Á_x0002_"ëÜy_x0003_SÁðI(ÔB_x0014_UÁy_x001B_ÄY¾NÁ¯_x000C_ã ÔÐWÁË©¢ñ£f[Á$/ÓÃáZ)Á_x0015_B}_x0007_-_x0008_YÁpª_x001D_Ô_x001A__x001A_SÁÄ_x0001__x000C_Fí_x000D_KÁRê(Ëm;DÁ_x0003_¢¦cè/PÁ±áÓH_x0003_&gt;Ásõ~¿ÙZÁTüÎ#×_x000B_\ÁDTBåá²[ÁZöûÏ@ÁJJÑ"ÚHÁzUÌ_x0006_"3LÁ_x0015__x0006_u£ZKÁv§ï.GÁÈ_x0011_¦¡xÔ9ÁêÅýBK&gt;Á=äC_x0018_ÉÖQÁ¯¯òT_ZÁ³C-VþéAÁs3_x001B_P«[ÁcTf3OÁR|Ô¸!ÏZÁ_x0001__x0004_L¿º_x0012__x0007_;ÁÅ_x0002_ó(~ÒFÁj^åº®óGÁ[×e$Á_x0003_pÍçZÁ®æÐÔYË_Á¨¹²\Ác_x0006_Ö.ë×MÁÈYw_x0006_WÁ+õ!4_x000C_VÁÐdÎ:Áù_x000F_&lt;_x0001_ùEÁå*üZKÁ,yµ«iKHÁ=¬K&lt;ßrÁ¿_x0011_9Ú*A[_x000E_.IÝc]ÁÏ )²WÁì+_x0002_tÓÿ`Á{É©ð0×KÁ¬¬èNÁ`N_ÿabNÁy*@VöVÁ¶¥íìFÁeÒ;_x0012_qIRÁ_x0003_RÕB×wBÁx¦X_x0016_SKÁcyO§_x0007__x0008_]Á»_x0019_+Ò8çLÁÔÃçÏRÁO Ã±¨ùQÁ²9"»_x0008_	öeÁØ!IêÌ3ÁyºÚfzoIÁ²ó_x0003__x001E_SÁî	y_x001F_jû&gt;ÁJQã_x0010_b&gt;\Á.JÅBÁ_x0018_]ÁM._x0013_¹TÁù_x0016_Ö[`Á_x0007_klAA¯qÿH ÑSÁ«éù_x0013_°\Á&lt;_x000D_F«_Á¾ý_x001F_ëñ&lt;[Á/_x000C__x0002_BªQÁ§&amp;ÞàèJÁ#¶7_x001C_TLÁÆ`¬2_x0019__Áá¹ÚT@ÁòôÎsV³EÁ:£Áf[ÖBÁ¼HÜÛ|^PÁ­1êÐ_x0003_aWÁ_x0004_CD¤¤&lt;Al_x0011_.Joe\Á_x0006_æ¼ÆÃNWÁ_x0001_ÎrU_x000C__x001E_IÁí5ÙË$ZÁ_x0019_·y@_x0001_AÁüOøÞ_x0005_Z:Á[r¤_x001D_»PÁnÑÊ9Á_x0001__x0003_À%_x0013_W?U_x001F_ÁR¸vÇôIÁ_x0005_}_x0013_ÏVÁ2`ÉÅ^ÁëxÖ_x001A_À_x0006_ê@j!Ì_x000D_Ë_x0018_QÁ¦_x000D_½f%VÁdµË/FõLÁ_x0005_.ÀZô¬_x0003_Á½°_x0011_dB_Á¤_x0011_Z2UÁ-¹ó­MÁâ~ÿ¹Aa8ÁÞ#Ì¡NQÁ_x0002_ÂI²_x000C_RÁ_x0005_t°SÁ	¾;ÙÍQbÁß®½µÜQÁ`Á­sXWPÁreV_x001A_¼8Á¼Àòb_x0019_]BÁ_x0015_-|&lt;ßõTÁ_x001D_¹9Ê_x0013_+ÁÒ"&lt;l]EÁc²§rCTÁËg_x0015_?/[Á-ö6ÙÓ_x0019_AlA-ycÁø_x0010_] ¦ÛTAj¦£_x0005_äXÁ³_x001A_çÍP_x0003_XÁåi__x0002__x0006_*SÁ_x0005_¸µÚï{=ÁpJ1©ïyNÁ~_x0019_s]¿£IÁ_x0004_#Ðé2Ø ÁX_x0016_Mà´UÁ+»pºQaÁ,¬¼_x0019_^OÁîb2¶RÁ¦31¬¸OÁãñ¢;±ZÁ´v_x0013_ãBÁ6é_x0003_W+.A¥×Ót_x0001_ÈMÁY%iË_x001C_LÁ­ôÎËØOÁ·NUgT%A:_x0011_8j/Áñ«øÒÂ_x0018_WÁÃìs4;aHÁî±«TCÁÑ_x0010_IÚ¼_x0011_OÁj"cN+LNÁù¸_x0018_U[&amp;&lt;ÁÚñà°uïKÁî¾§¡ªsVÁ¹j_x001E_nUÁ÷,¬æSTÁÓ0G§øJÁIÝçTítTÁ8_x0013_mùê¨4Áä)H¹_x0017_`Á_x0007__x0008_9EBaF'Áºfºõ.Á_x0005_º*&amp;,&gt;ZÁÊÅäaàTÁí_x0004_´æ;;Á{@íÒ­ VÁåÅZ·0{WÁ^³Ì2¬XÁÌòZWL_x0004_8Áð_x0013_p_x0013_`_x0014_MÁ¢&lt;s_x0019_ÊHÁúà&lt;_x0007_êOÁ_x0005_0eðÞYÁð\:mNOÁLJz-¡ôcÁoç_x0008_ìEÁµâR0hÁXÁ0­_x000D_OÁ_x0010_î³_x001D_ONÁ7Ú_x0018_©÷aÁE­%VðHgÁ\ÖP_x0006_v±LÁ]TÇ_x000E_8ýYÁYphË_x0006_zIÁ_x0004_jç"ßo5Á7_x0001_ód¶VYÁ9_x001C_á_x0013_LVÁ)¿_x0003_nÄ|ZÁ£îçÃ@"PÁ.Ù]_x0002__x001E_'@ÁZ_x0004_ÈP¯WÁ­Dó_x0001__x0004_£[Áiÿ3akë2Á-_x0002_CÝ0aÁì\­ÑÄ_x0016_HÁç+_x000B_¿ÐVÁü¡RVQÁðE¬Å`XÁ5ÿZF"UÁm_x0019_­1YÁc4Ç1é_x0005_UÁäUYÁD&lt;_x0017_óNÁ&lt;¸_x001E_i`Áß_x001B_×Ú-ÁB¬ÿjAÁ-ö.DÜ_x0002_PÁA¢²ã_x0011_ÆSÁfiëFÁ¢tÞlú6Áí7	ètdÁÿ1BÜ_x0010_ÁCc´ø±TÁA_x0003_ÐYWµDÁÒ"_x000C_CSÁ_x0017_)y.æ#RÁàÀù~RÁ_x0013_½×&amp;c_x000E_QÁÕt_x0003_Ñ_x001E_2A_x0013_¾òIýKÁfH_x0001_·ÄJÁoñª Ïm@Á°¦Í"`Á_x0002__x0007_°0­_x0010_&amp;_x0019_aÁ4Öyz&lt;TÁ_x0005_,+åçîSÁ_x000C_H¥áÈsaÁÈ+Í	lÞïÀ_x000F_ú._x001F_XÁÑ_x000B_ÙØÎGÁ'%_x001D_&lt;PÁôø_x0008_D2ø_Á_x0013_C­ÉYÁ_x0001_@_x000C_ìI'bÁâ`cä_x0012_ÁßÚ&amp;\MØ\ÁÝ_x0006__x0005_kã1TÁFJö÷)PÁÜw_x0014__x001F_4SÁquä¸7Á_x0005_&lt;HrâþPÁBHÏ·NaLÁ'~q¹_x0016_4Á_x0010_vÞ&lt;QÁ_x0001__x001D__x0008_¥X_x0006_A¨¦[ò%®QÁèÊò_x0004_ -XÁÐ_x0008__x0016_á^Ásìë	l8RÁ	_x000F__x0003_`ÀcÁè)°PYUÁ1Ëm{(KÁýÁó_x001C_ÒDÁ&gt;Ã_x0004_­_x001A_ÂRÁïÖ¡_x0003__x0004_yOÁ6÷Õó\Á÷EöÑã×UÁ©^êi_x0006_HDÁJ_x0007_ì_x0005_Ä'ÁíiéÍ©RÁ_x000B_àmÒdTSÁ×±_x000C_¾"JAw&lt;r_x000C_Ä&lt;Áþ_x0005_y_x001B_AÁÿ_x0005_;fêQÁ_x001E_çÜ_x001E_Ø_x0018_,ÁèÒÌäG{SÁAÂÊâéBYÁÿW¾¸ïWÁ×úÍ0G±/A§mIrbRÁÙ­tX&amp;2Á&amp;Å½#_x0006_&lt;UÁÕÅ_' JÁoHX_x0007_7*UÁbÊDaì²TÁï_x0012__x0007_ýRÁ_x001C_$.¬)fXÁ{6òzÜCÁa÷_x0002_ÀXJÁÆ1Ú²ÉJUÁðí¼mJÁXU6òaSÁM_x0001_5p-RÁ¡øJø?A}7ø¹QÁ_x0004__x0005_Æ×Å4PÁÌgí_x0006_häYÁ³pÇÖû³AÁ¼ôÑë_x0016_ZÁ_x001F_0PÅ·£UÁ r]QÁ-Ü¤ÂÓØaÁö{:L$Á_x0016_2ÔBÿ^Á)ÚµfÐÁbÁ_x001D_Å_x0002_xÂq[ÁyÁ_x0003_{«ãRÁ9:#ËÄQÁ*ä8ÆSÁtzÜç_x0016_,KÁ_x0007_S_x0013_È°_x0019_NÁ!^é _x000F_E6Á­õCkºËRÁ¤ò_á HÁqI¼q/MÁÒÒ®Ùl_x0001_@Á0å»dBÉEÁì@w?_x001B_ûHÁ§)_x0006_)_x0008_?Át®Uÿò_x000D_TÁLk_x0012_B_x001F_TÁö¿Ò|Ù_x0004_TÁ/§»ÏÁ!Ábilf_x0019__x0016_^Áé0m_x001D_µÃGÁ`EÊóRÁñ_x0002_Ç_x0002__x0003_|ü^ÁÜ_x0003_y/þ±#Ai.0_x0005_URÁâ2lma}UÁDbr&gt;ä_x0008_PÁÍ«qà cÁ3ã®_x0003_UÁN&gt;|Ïê{YÁi_x0007_êCÁ7á¯ÃRÁ×z*ÔÉ«YÁ¶A·Ó¾LÁ´öV^&lt;7ÁàÆr«¶v^Áiá"Ù_x0008_SÁ	V²µZFGÁµý~|©ÀUÁåG6O_x0007_R_ÁßOè_x0001_JÁb³r_x0015_,5AÃ¸y_x0019_3AÁ"|½è¯µaÁ!_x001C_ªópQÁ@	µ *%CÁ¨Àß1ýUÁ¿N²D_x001C_¶VÁ[_x0011_xì_x001C_BBÁ&amp;l£_x0005__x000B_ëPÁ(8ÓC DNÁ_x0014_ØDú²zaÁÊaÚ4R¦EA@¶À[IóâÀ_x0002__x0003_ì^í#¨íÀZs·2Á_x001C_AúÚIîPÁë1z_x001D_%QA _x0019_i©Àèø@H:Ì²ËcÁÖ"©:¨@Á}}®²ÆBÁ¿MP_x0014_öÅPÁª_x001F_q$ ×5Á¼I\K_x000F_EÁ¥_x000E__x001B_z«XÁXvÍú-^ÁÅ¦_x000E__x0010_¥URÁ;ððB_x0007_FGA_x001B_._Á_x0017_Å#²~|OÁR\}óè_ÁÒ¦(ÒÎ&lt;Aù\%ÑÏ?Á¹¶ºo_x000E_cÁ|ißÒÈSÁlR_x0007_r_x0015__x0005_"ÁD©Yæ¸¹FÁ7!ÈJ¾³\Á[´5ÑÔäMÁu÷ºMÁPÔ»_x001A_b;AË'om'\ÁBãÇq`Áp_x0001_Öá£_x0015_ÁXS _x0003__x0004__x0012_KJÁì\¾¼FÁBÎü_x0017_¡¶ Á~lsì1RÁPB&gt;ù_x000C_A	­p?2ËZÁ½²Î[«DÁµjFÅN_x0012_aÁI°åÈ:_x0012_AWN_x0001_íìÉ[Aú_x0011_S_x001D_^1WÁÐ´_x0014_×/CUÁlæz_x0018_ðdVÁ_x0003_ùÀnÓÀ_x0016_¥Áø_x001C__x0015_TAÑ¶jGÈm\AÐ£FÏÑ_x0017_Á_x000B_Á~LCATl4Râ×@Á_x000C_í½Æ;aÁRS|Y 9ÁÆ½ã9Al_x0008_û2]$Aø2h_x0006_Vþ%A*3_x0017_Bð&gt;Á_x0006_r£oAu[Á_x0003_ª_x0011_[ÉEÁ(aÈ«B@A©Æïå_x0002_YÁ çÚ¥ègLAmõszj@Aþü©ù,À9A_x0001__x0003__x001F_	V¶_x000E_AzmJ&amp;±VÁIN8yAÁøú_x000D_ËE¿+Aë´_x001C_nÕäiÁ­|À	6ñbÁ_x000C_ù0&lt;tEÁ`jI_x0010_{ÇSÁû_x0018_NjBAª¾¯+­HÁýèL_JtVÁ:UA_x001B__x0011_TÁp_x000C_CCòghÁÝ_x0007_XUk_x001C_TÁ¶dÇ_x000F_ BA_x000C_	¡ÛxbÁz")úMRÁÎÆî~FåMÁð2ZÚ»}hÁ_x0008_5QV ßYÁ_x0016_ÛyDð_Áâ»Å©¡¦EÁMt"uìoRÁòtÛ`»á?ÁÕ÷ê9_x0019_»KÁ_x0004_2JÞøVÁ_x0002__x0003_1+oMA+Ùie_x0013_fÁ_x0001_c_x0010_V5ÁÓCÂ{K7YAñé©:EA'-©Í_x0003__x0006_moÁ*\`R_x000D_oÁ8ýõa6×OÁ_x0004__x0007_ÞóÆ_x0005_+Á,·_x0016_C7A-ë_x000B_âÂÙHA$wÆ_x0019_õ6KÁýµ_x0007_³_x0018_4WÁ0ï[ãdÞ`A_x0016__x000C_¦Ñð4Á¤_x001E_Kc_x0007_[FÁÈE'ZDÁéMyÅÉAUÁdëaÅ;:@ÁZ&gt;¾_x0005_Ç]JÁ_x000F_TðH_x0001_PA¬ï,-_x0016_SÁáü_x0003_Í!dÁ¨­ _x0008_°§hAÎ;ë)V	&gt;ÁG(ÿ_x0001_@[Á0·(*e£`ÁØ¡ðmáGpÁ»Ì©YjRÁ«_x0011_¸æ8PXÁÐA}2ºC@ÁÖéÙ-VA_x0010_üæOöRÁúalÅ_x0002_SÁPqxp"x-AÁd:ýüHÁ^ D¾ÊÅCÁ_x0001__x0004_EÒI&amp;êyWÁeu£&gt;®ãYÁn¬Àf!_1ÁKî_x0005__x001C_b^ÁÞ=P i0ÁV_x0014_è_x0003___x001D_DA_x0001_§yÝíb_x001F_ÁghÆÃ`_x0018_cÁÈ×ÈÙUùBÁ@5X6+_x001A_,Áæt~6úIÁÿº}jÄmPÁ¸_x0018_ÃÅK_x001A_Á1£ÉOÖ½VÁ_x0004_Í²7,:Aù_x0008_ÜdAõÕ"Y¦xcÁ÷Ëæú%pÁ&amp;{FF_x0002_0A0_x000B_Îw@A _x0007_HíNÁ÷²Ýè[FEÁÛ^nÐS"WÁÀ-ç9A )_x0013_%¡_x0006_A5ý_x001B__x000F_Ò@8%º_x001B_!ô_x001E_AJ¾s_x001E_Òt&gt;ANR¤exÔXÁ¶Oüwé¸GAÓ&gt;®½&lt;cÁT¥_x0001__x0002_øMÁßî#RµñPÁ~#¼Ê:0Á¬ßC[WÁEß&amp;ÏVÁãeoÓ_x001B_&lt;NA!**!b´ZÁò_x001D_JÉ¶_x0001_FÁ_x0001_V°ec_x001B__x0006_Á_x0010_fn_x0013_ÿì2Aä]ãD?Á-_x0013_ê{/eOAo_x000C__x000C_óãaÁOzÖ/ÈaÁ¸_x0006__x0005_Ð·RÁ}ç)£z5BAàà2öÿ«_x001D_A_x0001_9_x001E_änÐÀè ­_x0004_2Á..¨wÁ±+ÁÙUB_x0014_ÕïJAD&gt;ñL½BAÑöÑÉ?ÁÓÉ+_Û\\ÁlãqÚRCAC´Jèi5]ÁtU_x0008_êdë&gt;ÁG9ðþZÁìÀªª6-@A`ÜwÄT_x0006__x000E_Á°g®?y±-A9zÕö EPA_x0006__x0007_ÆÎY.2XÁ%â¢K_x0003_GeÁè;þ¬¢úWÁBï5úM5ÁA·Ü@ê,KÁ#&gt;¯ùuTÁ_x0013__x000D_ðÆ¾9A_x0005_Vt´3Aä&lt;Fü}³(Á_x0010_M9Ni_x0006_AÜWo_x0013_wxÁ%µøJ_x0003_^A_x0005_¾_x0004_tbÁ_x0004_opSû_x0017_\Ávo¤¹eÁ_x001C_ÑAÀÒ@ük9½/5Á_x0001_1±ãÁ÷GÁ_x0011_è_x000F_¨¶ÎSÁ&gt;po|_x0018_82A4ùâö_x000D_JÁÂNÉ_x0015_3Apê*.G_x0019__x0006_A©/ÕS±bÁõ°ï_x001C__x0015_Á_x0013__x0002_¬_x001F_ýGÁ4CR_x000E_GÁ´=¡Ý¾jÁ¨ßm0ØÌHA`(E_x000E_l0Á¢yk?+ÈGÁs_x0005_&gt;_x0001__x0005_c#KAiË~ÌÃÄSÁxA}Ø(`Áâ\·ùtLÁ_x0015_is_x000D_bÁ`ÓjË_x000D_Ö`AAaË$hDÁÁ!è$èeÁ_x0002_qv5_x0019_³]ÁÜqýXÁp#_x0013_{«QÁ_x0014_ÊjNï@È²HjÕs.Ái_x0003_C¿å_Áÿ°2VsG9A@Ê_x0011_Fe_x0011_ÁÀ¸_x0010_¹Ï9A,sO(qx#Á_x0015_%_x001E_zUÁXw|_x001B__x001D__x000E_bAôÄ°H¬``Áë+ÙYw6EÁVxÏ¤0A_x0012_y-4ëï\Áº@"4	2?AQ'&amp;@Aµ!&gt;É°NÁ@S"ò»6A_x0006_ÂB¦_x0002_SAøT%ài5Á_x0004_²ä_x0014_4{SÁëª¦i»_Á_x0001__x0002__x0005_LÍ_x000C_÷eTA,ø_x0015_Hþù(Áô]PlNÁ¦3ã"y9Á_x001A_ÐM&gt;,\A+@?7_x000B_bÁ?t¡uð1SÁ°Äw_x001F_ã_x0003_AùÓf3_%NATÑÆ`ÚÏIÁ_x0016_ô_x001F_ï_x001F_0CÁCíB»ûÇOÁtNÍ&lt;£eÁ_x0018_~Ò×¥:ÁlÑkÀ¨G$Á×5_x0002_ÜÕ°:A+ìúi_x000D_¼EAx_x0007_É®OÁjJ¨_x000B_ÑKAXÄ&lt;EY,Aï_x001D_ÓNÁuÌã¼`ÁVC_x0008_²_x000F_^AV_x000F_Wy®^fÁe½ .ºpAp&amp;±±Þ_x0002_YÁ_x001A_%O&amp;_x0002_-UÁî"úÅ¹_x0011_KÁ¡Xêuw_JAp¡A_x0004_Ä&amp;+Á_x0001_ïå6X_x000D_ARJ,»_x0001__x0002_ñ6RA1¤v_x0012_sQÁé _x0002_sÁcÁ_x0012_2_x0002_¨_x0015_5Ác¡æEÁH_x0016_×»_x001C_GÁ·+.Ö72UÁl?¢U&gt;/AQvß_x0017_UL_A¨J¶Ü3_x001A__x001E_A$_x0011_Á´*Á¬XR#Þ.Á__x001C_-ÔZ`A¬ïCg»CTAÙ.½XtNUÁø8áâ3_x0008__x001F_Aë¸Ð5A _x0015_½T³)ÁdDâ_x0011_;Á¬npV|ÐGAÞÛ_x0005_·_x0004_5Á¡"¾M(xPÁ´DZ´ ¸RÁ_x001A_³³E{0QÁð /~_x0011_A r&gt;Wv_x0017_FÁA\}dÍ¶JA_x000B_¬Q|Ø,gÁ]_x0012_ÍTA}@FTA/(µ_x0010__x001F_[Át_x0004__x0006_É~UÁ_x0001__x0002_6ÝQ_x0017_pX5AÉ»Þ§kÑOÁ_x0003_KWÁª¹'w¸_x0014_RÁ¿æsáÀ#AÔ®ß_x001B_%$Áx´Ãòé×6Á_x001F_øRÞ¬DÁÅ(1_x0008_ZÁ_x000E_Bæ(_x001B_@Á_x001D_=_x0015_ÃWgÁrb¯^ø$AÑ_x0017__x0018_EBQQÁJ^ß¯_x0017_6Áà¾¸Ø!_x0007_(AZ.Ì_x0018_^QjÁ_x000E_,SuF^rÁÔÛJ_x000C_O-ÁÖLx¹&lt;WÁ_x0013_Àc¶Àr@Á`BKÿ8JSAøïÖð/kUÁAm_x0008_ÆnSÁÆ4&amp;ä°_x0019_`Á,ÃtzQ¬FÁxà¼¤©¸QAU+e_x0016_¨_x0010_[ÁîÓ´ÎðaÁ)_x0008_U_x001F_ÓlGA%|åâÆgÁ°H¾§.AÄ_x0014_Q_x0003__x0001__x0003_*=PÁú±;_x000D_V`BÁ_x0012_A`ÈPÁC\Ì~U²NÁäAºÛCWÁÌF´¹SÁ/èRk_x0017__x0006_\Á_x0007_9E_x0012_±¢KÁýëQ±aÁY¤J%_x0002_ÛSAÜ-¦Òs;FA_x0008_S[~ÊR&lt;Á_x0014_ð[ìHHÁ_x0001__x001E_!_x001F_ó¬5AlI¥½4UAIÃ©^j_x0004_lÁÜ;Üí)0VA_x0006_OììS9IÁ_x001C_.=g3Á|"v_x001D_Ô}4ÁÛyq6_x001E_BÁX«y¡_x000F_0ÁjÀÚ6_x0017_"LÁôbólÁØ[AØw	)#²2Á¸_x0012_W_x000F_ã_x0012_ÁLÛJÂ¼HAÒ__x001B_þbÁÊ^h_x000F_ÛãaÁ?Ú_x001C_Yz@Á²Ô_x0004_â®¢EÁ®Þ¿¢ê=jÁ_x0006_	Hýñ¨_x0004_VA[È¤ÿ¬RÁ_x0008_)¹Ü4¯/Á_x0006_ÔÖøCÁþ!rÃ_Á#c^îXÁº°F«ïgÁ-Wp«rWAOíàÈ+]ÁÐ&lt;k_x0010_Y,Á 1)&amp;&gt;_x000F__x0001_ÁÜn¬eè_x0003_TÁúé®Ó&lt;RAÿ_x0005_Ë_x0016_ö@Á_x000C_¤PEú2ÁüR:_x0002_í)AºQR¡_x0018_×;Á^ÉÔÅÁaAØL9ÏÆ%DÁ_x0007_*7óPWÁ,éÆ§@ÖbÁJßD4oå&lt;Ár-ÞÓÝ»fÁ~$o_x001B_'çSÁ_x0006_Û!_x0004_Äì@Ðí~MBH+A_x001D_H¾Y_x0015_QÁe5Xxbg?ÁH«BE_x000B_eÁ±ôÙúQÝSÁPµ{G;_x0014_Á_x000B_N¼n_x0001__x0005_ QPAÒw0ºFKJÁ âÆ#ÝØLÁ_x001F_ë6_x0016_ eA{	*+ÉBAxÌB,_x0012_û:AÒßÖ"-9ÁÁG_x001A_(QA¤s}GÁf&lt;ú;IwbÁ²©{_x0004__x0016_UÁh.ýýÓ`A¨~lÔÇRÁcDö_x000F_RAÖ_x0011_Mc³&gt;HÁð_x0012__x0008_³ôN_x001D_A|°ÔÎOÁcñ_x0017__x0015_PÁ÷}f¼á_x0015_QÁ+*)pgáQÁ_x0015_âïÉ¢ÒCA_x0002_ç#Ãþó;APE£r`RÁµ­_x0012_ôDÁ_x000C__x0015_Nâ*äIÁõìÊ_x0003_ËQÁ_x0019_X?ÖpiAÆÑËR"OHÁQ_x0008_x_x001A__x0014__x0018_FÁ£wþz¨&lt;[ÁPs?{7_x000F_A\Ù û_x000C_YÁ_x0001__x0002_$öE°ÄcUÁ@õÄ&lt;2FÁØ/ÛÜÏeÁ8EæDAÍDøõÔP^Á»ü_x001A_GðßcÁÝ°`rß^Á7ÏËÌPÁ$_x0006_­xõ+ÁB_x0004_i.bwMÁ`&amp;ÿ_x001C_±­ó@ø_x0015_ð&gt;.AT_x0011_X%"_x000B_IAeïÊøé_x0002_LÁ`$(Ì®­CA_x001E_uÄ_x0013_ô-Á«Q_x0007__x001B_ûFAðË5³â½_x0003_Á LÁ_x0011_äD_x0007_A¨ÎB.A¡@AºÒ2VÁ²ï)úNÁ*{sioXKÁQy_x0005_ðV6VAÔùRÔå]Áì_x000D_\4¦3AÐà%(«_x0014_8Á_x0001_PK_x0004_'z`Á¼r_x0006_qLp]AÌêo9¡oJÁ çðôPÁX_x001E_1_x0004__x0007_Q.EÁ£÷Ñ_x0019_^gÁÊ¦_x0005_ò7·LÁ_x0003_k9:ã,\Áà­¤-ç_x0008_AåÝßõONÁ=Z¡«£[[ÁÀÝãyz_x000F_Á_x000E__x0005_«ÞsLA_x0002_b°WCN\ÁT±ÅT%AÁXS_x0004_«Pû_x0018_Á8!8_x000C_¿JIÁkm¤ë#¨^Á_x0004_þ0U5¥êÀ_x0008_ãk0+`A`x_x0015_3A6ZD¹.òaÁ|Çû_x0012_"Ý&gt;ÁâïZÄÃ6=AÌ!Ý_x0006__x001A_ySÁ_x0007_~p_x0001_CHÁ4}ÏêJö2AÄbq_x0001_oJÁúZF]¸ïIÁ_x0003__x0004__x0004__x0004__x0005__x0004__x0004__x0004_Book2_x0001__x0004__x0004__x0004__x0006__x0004__x0004__x0004_Sheet1_x0004__x0004__x0004__x0004_	_x0004__x0004__x0004_ATVI.xlsx_x0006__x0004__x0004__x0004__x0014__x0004__x0004__x0004__@RI_x0003__x0004_SKFitInformation_x0003__x0003__x0003__x0003__x0015__x0003__x0003__x0003_RiskSerializationData_x0003__x0003__x0003__x0003__x0004__x0003__x0003__x0003_stressInfo_x0003__x0003__x0003__x0003__x0011__x0003__x0003__x0003_At Risk Base File_x0005__x0003__x0003__x0003__x0002__x0003__x0003__x0003_L3T_x0003__x0003__x0003_=RiskLogistic(0.0012648,0.0093331,RiskName("ATVI Return"),RiskCorrmat(NewMatrix1,1))_x0003__x0003__x0003__x0003__x0001__x0003__x0003__x0003__x0003__x0003__x0003__x0003__x0003__x0003__x0003__x0003__x0001__x0003__x0003__x0003_T_x0003__x0003__x0003__x000B__x0003__x0003__x0003_ATVI Return_x0003__x0003__x0003__x0003__x0004__x0003__x0003__x0003_NewMatrix1_x0003__x0003__x0003__x0003__x0001__x0003__x0003__x0003_1_x0003__x0004__x0003__x0003__x0003__x0003__x0002__x0003__x0003__x0003_L4S_x0003__x0003__x0003_=RiskLogistic(-0.138264,0.044575,RiskName("CELG Return"),RiskCorrmat(NewMatrix1,2))_x0003__x0003__x0003__x0003__x0001__x0003__x0003__x0003__x0003__x0003__x0003__x0003__x0001__x0003__x0003__x0003__x0001__x0003__x0003__x0003_S_x0003__x0003__x0003__x000B__x0003__x0003__x0003_CELG Return_x0003__x0003__x0003__x0003__x0004__x0003__x0003__x0003_NewMatrix1_x0003__x0003__x0003__x0003__x0001__x0003__x0003__x0003_2_x0003__x0003__x0003__x0003__x0002__x0003__x0003__x0003_N40_x0003__x0003__x0003_=RiskOutput("Celgene Logistic / $ Dollar")+L4*K4_x0003__x0003__x0003__x0003__x0003__x0003__x0003__x0003__x0001__x0003__x0003__x0003__x0003__x0003__x0003__x0003__x0001__x0003__x0003__x0003_*_x0003__x0003__x0003__x0003__x0003__x0003__x0003__x0004__x0003__x001B__x0003__x0003__x0003_Celgene Logistic / $ Dollar_x0003__x0003__x0003__x0003__x0003__x0003__x0003__x0003__x0003__x0003_ÿÿÿÿÿÿÿÿÿÿÿÿÿÿÿÿÿÿÿÿÿÿÿÿÿÿÿÿÿÿÿÿÿÿÿÿÿÿÿÿÿÿ_x0003__x0003__x0002__x0003__x0003__x0003_L5M_x0003__x0003__x0003_=RiskLogistic(0.060872,0.0422,RiskName("K Return"),RiskCorrmat(NewMatrix1,3))_x0003__x0003__x0003__x0003__x0001__x0003__x0003__x0003__x0003__x0003__x0003__x0003__x0002__x0003__x0003__x0003__x0001__x0003__x0003__x0003_M_x0003__x0003__x0003__x0008__x0003__x0003__x0003_K Return_x0003__x0003__x0003__x0003__x0004__x0003__x0003__x0003_NewMatrix1_x0003__x0003__x0003__x0003__x0001__x0003__x0003__x0003_3_x0003__x0003__x0003__x0003__x0002__x0003__x0003__x0003_N6._x0003__x0003__x0003_=R_x0002__x0004_iskOutput("Total $ Distribution")+SUM(N3:N5)_x0002__x0002__x0002__x0002__x0002__x0002__x0002__x0002__x0001__x0002__x0002__x0002__x0001__x0002__x0002__x0002__x0001__x0002__x0002__x0002_#_x0002__x0002__x0002__x0002__x0002__x0002__x0002__x0014__x0002__x0002__x0002_Total $ Distribution_x0002__x0002__x0002__x0002__x0002__x0002__x0002__x0002__x0002__x0002_ÿÿÿÿÿÿÿÿÿÿÿÿÿÿÿÿÿÿÿÿÿÿÿÿÿÿÿÿÿÿÿÿÿÿÿÿÿÿÿÿÿÿ_x0002__x0002__x0011__x0002__x0002__x0002_VaR without Corr._x0002__x0002__x0002__x0002__x000E__x0002__x0002__x0002_VaR with Corr._x0002__x0002__x0002__x0002_%_x0002__x0002__x0002_Stress Analysis with Correlation.xlsx_x0003__x0002__x0002__x0002__x0007__x0002__x0002__x0002_Summar_x000C__x000D_y_x000C__x000C__x000C__x000C__x000B__x000C__x000C__x000C_Comparisons_x000C__x000C__x000C__x000C__x0007__x000C__x000C__x000C_Boxplot_x000C__x000C__x000C__x000C__x000C__x000C__x000C__x000C__x0001__x000C__x000C__x000C__x0005__x000C__x000C__x000C_Sim#1_x000C__x000C__x000C__x000C__x000C__x000C__x0008__x000C__x000C__x000C_F3Z1MPDT_x0002__x000C__x000C__x000C__x0005__x000C__x000C__x000C__x0001__x000C__x000C_@_x0005__x000C__x000C__x000C__x0002__x000C__x000C_à_x000C__x000C__x0001__x000C__x000C_=_x000C__x000C__x000C__x000C_Q54TUGZSCU3E4TFC1E5AY7GW_x000C__x000C__x000C_ÿÿÿÿ_x000C__x000C_ÿÿÿÿ_x000C__x000C_ÿÿ_x000C__x000C_ÿÿÿÿ_x000C__x000C_ÿÿ_x000C__x0010_'_x000C__x000C_ð_x0004__x000C__x000C__x000C__x0006__x000C__x000C__x0010__x0003__x000C__x000C__x000C__x000C__x0005__x000C__x000C_Book2_x000C__x000C__x000C__x000C__x0001__x000C__x000C__x000C__x000C__x0006__x000C__x000C_Sheet1_x000C__x000C__x000C__x000C__x000C_	_x000C__x000C_ATVI.xlsx_x0018__x000C__x000C__x000C_Q54TUGZSCU3E4TFC1E5AY7GW_x0006__x0003__x0004__x0003__x0003__x0003__x0003__x0014__x0003__x0003__@RISKFitInformation_x0003__x0003__x0003__x0003__x0003__x0015__x0003__x0003_RiskSerializationData_x0003__x0003__x0003__x0003__x0003__x0004__x0003__x0003_stressInfo_x0003__x0003__x0003__x0003__x0003__x0011__x0003__x0003_At Risk Base File_x0005__x0003__x0003__x0003__x0003__x0002__x0003__x0003__x0003__x000B__x0003_T_x0003__x0003_=RiskLogistic(0.0012648,0.0093331,RiskName("ATVI Return"),RiskCorrmat(NewMatrix1,1))_x0003__x0003__x0003__x0003__x0001__x0003__x0003__x0003__x0003__x0003__x0003__x0003__x0003__x0001__x0003__x0003__x0003_T_x0003__x0003__x0003__x000B__x0003__x0003_ATVI Return_x0003__x0003_ÿÿÿÿ_x0004__x0003__x0003_New_x0002__x0004_Matrix1_x0002__x0002__x0002__x0001__x0002__x0002_1_x0002__x0002__x0002__x0002__x0002__x0002__x0002__x0002__x0003__x0002__x0002__x0002__x000B__x0002_S_x0002__x0002_=RiskLogistic(-0.138264,0.044575,RiskName("CELG Return"),RiskCorrmat(NewMatrix1,2))_x0002__x0002__x0002__x0002__x0001__x0002__x0002__x0002__x0002__x0001__x0002__x0002__x0002__x0001__x0002__x0002__x0002_S_x0002__x0002__x0002__x000B__x0002__x0002_CELG Return_x0002__x0002_ÿÿÿÿ_x0004__x0002__x0002_NewMatrix1_x0002__x0002__x0002__x0001__x0002__x0002_2_x0002__x0002__x0002__x0002__x0002__x0002__x0002__x0002__x0003__x0002__x0002__x0002__x000D__x0002_0_x0002__x0002_=RiskOutput("Celgene Logistic / $ Dollar")+L4*K4_x0002__x0003__x0005__x0003__x0003__x0003__x0003__x0003__x0003__x0003__x0001__x0003__x0003__x0003__x0003__x0003__x0003__x0003__x0003__x0001__x0003__x0003__x0003_*_x0003__x0003__x0003__x0003__x0003__x001B__x0003__x0003_Celgene Logistic / $ Dollar_x0003__x0003__x0003__x0003__x0003__x0003__x0003__x0003_ÿÿÿÿÿÿÿÿÿÿÿÿÿÿÿÿÿÿÿÿÿÿÿÿÿÿÿÿÿÿÿÿÿÿÿÿÿÿÿÿÿÿ_x0003_ÿÿ_x0003__x0004__x0003__x0003__x0003__x000B__x0003_M_x0003__x0003_=RiskLogistic(0.060872,0.0422,RiskName("K Return"),RiskCorrmat(NewMatrix1,3))_x0003__x0003__x0003__x0003__x0001__x0003__x0003__x0003__x0003__x0002__x0003__x0003__x0003__x0001__x0003__x0003__x0003_M_x0003__x0003__x0003__x0008__x0003__x0003_K Return_x0003__x0003_ÿÿÿÿ_x0005__x0003__x0003_NewMatri_x0002__x0003_x1_x0002__x0002__x0002__x0001__x0002__x0002_3_x0002__x0002__x0002__x0002__x0002__x0002__x0002__x0002__x0005__x0002__x0002__x0002__x000D__x0002_._x0002__x0002_=RiskOutput("Total $ Distribution")+SUM(N3:N5)_x0002__x0002__x0002__x0002__x0002__x0002__x0002__x0002__x0001__x0002__x0002__x0002__x0002__x0001__x0002__x0002__x0002__x0001__x0002__x0002__x0002_#_x0002__x0002__x0002__x0002__x0002__x0014__x0002__x0002_Total $ Distribution_x0002__x0002__x0002__x0002__x0002__x0002__x0002__x0002_ÿÿÿÿÿÿÿÿÿÿÿÿÿÿÿÿÿÿÿÿÿÿÿÿÿÿÿÿÿÿÿÿÿÿÿÿÿÿÿÿÿÿ_x0002_ÿÿ_x0002__x0011__x0002__x0002_VaR without Corr._x0002__x0002__x0002__x0002__x0002__x000E__x0002__x0002_VaR with Corr._x0002__x0002__x0002__x0002__x0002_%_x0002__x0002_Stress Analysis _x0005__x0006_with Correlation.xlsx_x0005__x0005__x0005__x0005__x0003__x0005__x0005__x0005__x0005__x0007__x0005__x0005_Summary_x0005__x0005__x0005__x0005__x0005__x000B__x0005__x0005_Comparisons_x0005__x0005__x0005__x0005__x0005__x0007__x0005__x0005_Boxplot_x0005__x0005__x0005__x0005__x0003__x0005__x0005__x0005__x0005__x0005__x0005__x0005__x0002__x0005__x0005__x0005__x0005__x0005__x0005__x0005__x0003__x0005__x0005__x0005__x0001__x0005__x0003__x0005__x0005__x0005__x0005__x0005__x0005__x0005__x0001__x0005__x0003__x0005__x0001__x0005__x0005__x0005__x0005__x0005__x0001__x0005__x0003__x0005__x0003__x0005__x0005__x0005__x0005__x0005__x0002__x0005__x0005__x0005__x0001__x0005__x0003__x0005__x0002__x0005__x0005__x0005__x0005__x0005__x0001__x0005__x0003__x0005__x0004__x0005__x0005__x0005__x0005__x0005__x0005__x0005__x0005__x0005__x0005__x0005__x0005__x0005__x0012_'_x0005__x0005_$_x0005__x0005__x0005_ÿÿÿÿÿÿÿÿÿÿÿÿÿÿÿÿÿÿÿÿÿÿÿÿ_x0005__x0005__x0005__x0005_ N_x0005__x0005_ _x0005__x0005__x0005__x0005__x0005__x0005__x0005__x0005__x0005__x0005__x0005__x0005__x0005__x0005__x0005__x0005__x0005__x0005__x0005__x0005__x0005__x0005__x0005__x0005__x0005__x0005__x0005__x0011_'_x0005__x0005__x000C__x0005__x0005__x0005__x0001__x0005__x0005__x0005__x0013_'_x0005__x0005__x0010__x0005__x0005__x0005__x0001__x0002__x0003__x0002__x0002__x0002_&gt;L8_x0003__x0001__x0002__x0002_ÿÿÿÿ</t>
  </si>
  <si>
    <t>005f926302620d7b721ed51e91d1957b0|1|24711|9aa78e4b6675a9ec821238775b87b904</t>
  </si>
  <si>
    <t>GF1_rK0qDwEAEAAJAQwjACYAZgCHAJsAnACqALgA4wAFAf8AKgD//wAAAAAAAQQAAAAAMl8oJCogIywjIzAuMDBfKTtfKCQqICgjLCMjMC4wMCk7XygkKiAiLSI/P18pO18oQF8pAAAAARtDZWxnZW5lIExvZ2lzdGljIC8gJCBEb2xsYXIBAAEBEAACAAEKU3RhdGlzdGljcwMBAQD/AQEBAQEAAQEBAAQAAAABAQEBAQABAQEABAAAAAG8AAIjABtDZWxnZW5lIExvZ2lzdGljIC8gJCBEb2xsYXIAAC8BAAIAAgDrAPUAAQECAZqZmZmZmak/AABmZmZmZmbuPwAABQABAQEAAQEBAA==</t>
  </si>
  <si>
    <t>&gt;75%</t>
  </si>
  <si>
    <t>&lt;25%</t>
  </si>
  <si>
    <t>&gt;90%</t>
  </si>
  <si>
    <t>GF1_rK0qDwEAEAD7AAwjACYAZgCAAJQAlQCjALEA1QD3APEAKgD//wAAAAAAAQQAAAAAMl8oJCogIywjIzAuMDBfKTtfKCQqICgjLCMjMC4wMCk7XygkKiAiLSI/P18pO18oQF8pAAAAARRUb3RhbCAkIERpc3RyaWJ1dGlvbgEAAQEQAAIAAQpTdGF0aXN0aWNzAwEBAP8BAQEBAQABAQEABAAAAAEBAQEBAAEBAQAEAAAAAbUAAhwAFFRvdGFsICQgRGlzdHJpYnV0aW9uAAAvAQACAAIA3QDnAAEBAgGamZmZmZmpPwAAZmZmZmZm7j8AAAUAAQEBAAEBAQA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</si>
</sst>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.00;[Red]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vertAlign val="subscript"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2" borderId="0" xfId="0" applyFont="1" applyFill="1"/>
    <xf numFmtId="7" fontId="2" fillId="2" borderId="0" xfId="1" applyNumberFormat="1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3" fillId="2" borderId="0" xfId="0" applyFont="1" applyFill="1"/>
    <xf numFmtId="7" fontId="3" fillId="2" borderId="8" xfId="1" applyNumberFormat="1" applyFont="1" applyFill="1" applyBorder="1" applyAlignment="1">
      <alignment horizontal="center"/>
    </xf>
    <xf numFmtId="164" fontId="3" fillId="2" borderId="0" xfId="0" applyNumberFormat="1" applyFont="1" applyFill="1" applyBorder="1" applyAlignment="1">
      <alignment horizontal="center"/>
    </xf>
    <xf numFmtId="7" fontId="3" fillId="2" borderId="9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right"/>
    </xf>
    <xf numFmtId="7" fontId="3" fillId="2" borderId="10" xfId="1" applyNumberFormat="1" applyFont="1" applyFill="1" applyBorder="1" applyAlignment="1">
      <alignment horizontal="center"/>
    </xf>
    <xf numFmtId="164" fontId="3" fillId="2" borderId="11" xfId="0" applyNumberFormat="1" applyFont="1" applyFill="1" applyBorder="1" applyAlignment="1">
      <alignment horizontal="center"/>
    </xf>
    <xf numFmtId="44" fontId="0" fillId="0" borderId="0" xfId="1" applyFont="1"/>
    <xf numFmtId="0" fontId="2" fillId="2" borderId="0" xfId="0" applyFont="1" applyFill="1" applyAlignment="1">
      <alignment horizontal="right"/>
    </xf>
    <xf numFmtId="0" fontId="7" fillId="2" borderId="0" xfId="0" applyFont="1" applyFill="1" applyAlignment="1">
      <alignment horizontal="right"/>
    </xf>
    <xf numFmtId="164" fontId="3" fillId="2" borderId="14" xfId="0" applyNumberFormat="1" applyFont="1" applyFill="1" applyBorder="1" applyAlignment="1">
      <alignment horizontal="center"/>
    </xf>
    <xf numFmtId="7" fontId="3" fillId="2" borderId="13" xfId="0" applyNumberFormat="1" applyFont="1" applyFill="1" applyBorder="1" applyAlignment="1">
      <alignment horizontal="center"/>
    </xf>
    <xf numFmtId="44" fontId="3" fillId="0" borderId="0" xfId="1" applyFont="1"/>
    <xf numFmtId="44" fontId="3" fillId="2" borderId="9" xfId="0" applyNumberFormat="1" applyFont="1" applyFill="1" applyBorder="1" applyAlignment="1">
      <alignment horizontal="center"/>
    </xf>
    <xf numFmtId="44" fontId="3" fillId="2" borderId="12" xfId="0" applyNumberFormat="1" applyFont="1" applyFill="1" applyBorder="1" applyAlignment="1">
      <alignment horizontal="center"/>
    </xf>
    <xf numFmtId="0" fontId="0" fillId="0" borderId="0" xfId="0" quotePrefix="1"/>
    <xf numFmtId="44" fontId="0" fillId="0" borderId="0" xfId="0" applyNumberFormat="1"/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fw6ac52ef95f563f" Type="http://schemas.openxmlformats.org/officeDocument/2006/relationships/flatworld" Target="flatworld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Payoff of Buying an</a:t>
            </a:r>
            <a:r>
              <a:rPr lang="en-US" baseline="0"/>
              <a:t> ATVI Call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'Call-Put'!$C$6</c:f>
              <c:strCache>
                <c:ptCount val="1"/>
                <c:pt idx="0">
                  <c:v>Payoff</c:v>
                </c:pt>
              </c:strCache>
            </c:strRef>
          </c:tx>
          <c:spPr>
            <a:ln w="19050" cap="rnd"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round/>
            </a:ln>
            <a:effectLst/>
          </c:spPr>
          <c:marker>
            <c:symbol val="circle"/>
            <c:size val="7"/>
            <c:spPr>
              <a:solidFill>
                <a:schemeClr val="accent1"/>
              </a:solidFill>
              <a:ln w="9525">
                <a:solidFill>
                  <a:srgbClr val="0070C0"/>
                </a:solidFill>
              </a:ln>
              <a:effectLst/>
            </c:spPr>
          </c:marker>
          <c:xVal>
            <c:numRef>
              <c:f>'Call-Put'!$B$7:$B$17</c:f>
              <c:numCache>
                <c:formatCode>"$"#,##0.00_);\("$"#,##0.00\)</c:formatCode>
                <c:ptCount val="11"/>
                <c:pt idx="0">
                  <c:v>65</c:v>
                </c:pt>
                <c:pt idx="1">
                  <c:v>70</c:v>
                </c:pt>
                <c:pt idx="2">
                  <c:v>75</c:v>
                </c:pt>
                <c:pt idx="3">
                  <c:v>80</c:v>
                </c:pt>
                <c:pt idx="4">
                  <c:v>85</c:v>
                </c:pt>
                <c:pt idx="5">
                  <c:v>90</c:v>
                </c:pt>
                <c:pt idx="6">
                  <c:v>95</c:v>
                </c:pt>
                <c:pt idx="7">
                  <c:v>100</c:v>
                </c:pt>
                <c:pt idx="8">
                  <c:v>105</c:v>
                </c:pt>
                <c:pt idx="9">
                  <c:v>110</c:v>
                </c:pt>
                <c:pt idx="10">
                  <c:v>115</c:v>
                </c:pt>
              </c:numCache>
            </c:numRef>
          </c:xVal>
          <c:yVal>
            <c:numRef>
              <c:f>'Call-Put'!$C$7:$C$17</c:f>
              <c:numCache>
                <c:formatCode>"$"#,##0.00;[Red]"$"#,##0.00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</c:v>
                </c:pt>
                <c:pt idx="7">
                  <c:v>10</c:v>
                </c:pt>
                <c:pt idx="8">
                  <c:v>15</c:v>
                </c:pt>
                <c:pt idx="9">
                  <c:v>20</c:v>
                </c:pt>
                <c:pt idx="10">
                  <c:v>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DE5-470F-B304-99E5416948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7948952"/>
        <c:axId val="547947968"/>
      </c:scatterChart>
      <c:valAx>
        <c:axId val="547948952"/>
        <c:scaling>
          <c:orientation val="minMax"/>
          <c:min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</a:t>
                </a:r>
                <a:r>
                  <a:rPr lang="en-US" baseline="0"/>
                  <a:t> at Expiration (S</a:t>
                </a:r>
                <a:r>
                  <a:rPr lang="en-US" sz="900" baseline="0"/>
                  <a:t>T)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.00_);\(&quot;$&quot;#,##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7947968"/>
        <c:crosses val="autoZero"/>
        <c:crossBetween val="midCat"/>
      </c:valAx>
      <c:valAx>
        <c:axId val="547947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Payoff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.00;[Red]&quot;$&quot;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79489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Profit/Loss of Buying an ATVI Call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'Call-Put'!$D$6</c:f>
              <c:strCache>
                <c:ptCount val="1"/>
                <c:pt idx="0">
                  <c:v>Profit</c:v>
                </c:pt>
              </c:strCache>
            </c:strRef>
          </c:tx>
          <c:spPr>
            <a:ln w="19050" cap="rnd"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round/>
            </a:ln>
            <a:effectLst/>
          </c:spPr>
          <c:marker>
            <c:symbol val="circle"/>
            <c:size val="7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'Call-Put'!$B$7:$B$17</c:f>
              <c:numCache>
                <c:formatCode>"$"#,##0.00_);\("$"#,##0.00\)</c:formatCode>
                <c:ptCount val="11"/>
                <c:pt idx="0">
                  <c:v>65</c:v>
                </c:pt>
                <c:pt idx="1">
                  <c:v>70</c:v>
                </c:pt>
                <c:pt idx="2">
                  <c:v>75</c:v>
                </c:pt>
                <c:pt idx="3">
                  <c:v>80</c:v>
                </c:pt>
                <c:pt idx="4">
                  <c:v>85</c:v>
                </c:pt>
                <c:pt idx="5">
                  <c:v>90</c:v>
                </c:pt>
                <c:pt idx="6">
                  <c:v>95</c:v>
                </c:pt>
                <c:pt idx="7">
                  <c:v>100</c:v>
                </c:pt>
                <c:pt idx="8">
                  <c:v>105</c:v>
                </c:pt>
                <c:pt idx="9">
                  <c:v>110</c:v>
                </c:pt>
                <c:pt idx="10">
                  <c:v>115</c:v>
                </c:pt>
              </c:numCache>
            </c:numRef>
          </c:xVal>
          <c:yVal>
            <c:numRef>
              <c:f>'Call-Put'!$D$7:$D$17</c:f>
              <c:numCache>
                <c:formatCode>"$"#,##0.00_);\("$"#,##0.00\)</c:formatCode>
                <c:ptCount val="11"/>
                <c:pt idx="0">
                  <c:v>-1.26</c:v>
                </c:pt>
                <c:pt idx="1">
                  <c:v>-1.26</c:v>
                </c:pt>
                <c:pt idx="2">
                  <c:v>-1.26</c:v>
                </c:pt>
                <c:pt idx="3">
                  <c:v>-1.26</c:v>
                </c:pt>
                <c:pt idx="4">
                  <c:v>-1.26</c:v>
                </c:pt>
                <c:pt idx="5">
                  <c:v>-1.26</c:v>
                </c:pt>
                <c:pt idx="6">
                  <c:v>3.74</c:v>
                </c:pt>
                <c:pt idx="7">
                  <c:v>8.74</c:v>
                </c:pt>
                <c:pt idx="8">
                  <c:v>13.74</c:v>
                </c:pt>
                <c:pt idx="9">
                  <c:v>18.739999999999998</c:v>
                </c:pt>
                <c:pt idx="10">
                  <c:v>23.74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26C-448B-850C-E5589ADD47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0768608"/>
        <c:axId val="550770576"/>
      </c:scatterChart>
      <c:valAx>
        <c:axId val="550768608"/>
        <c:scaling>
          <c:orientation val="minMax"/>
          <c:min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baseline="0">
                    <a:effectLst/>
                  </a:rPr>
                  <a:t>Price at Expiration (S</a:t>
                </a:r>
                <a:r>
                  <a:rPr lang="en-US" sz="900" b="0" i="0" u="none" strike="noStrike" baseline="0">
                    <a:effectLst/>
                  </a:rPr>
                  <a:t>T</a:t>
                </a:r>
                <a:r>
                  <a:rPr lang="en-US" sz="1000" b="0" i="0" u="none" strike="noStrike" baseline="0">
                    <a:effectLst/>
                  </a:rPr>
                  <a:t>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.00_);\(&quot;$&quot;#,##0.00\)" sourceLinked="1"/>
        <c:majorTickMark val="none"/>
        <c:minorTickMark val="none"/>
        <c:tickLblPos val="low"/>
        <c:spPr>
          <a:noFill/>
          <a:ln w="9525" cap="flat" cmpd="sng" algn="ctr">
            <a:gradFill>
              <a:gsLst>
                <a:gs pos="0">
                  <a:schemeClr val="accent1">
                    <a:lumMod val="5000"/>
                    <a:lumOff val="95000"/>
                  </a:schemeClr>
                </a:gs>
                <a:gs pos="74000">
                  <a:schemeClr val="accent1">
                    <a:lumMod val="45000"/>
                    <a:lumOff val="55000"/>
                  </a:schemeClr>
                </a:gs>
                <a:gs pos="83000">
                  <a:schemeClr val="accent1">
                    <a:lumMod val="45000"/>
                    <a:lumOff val="55000"/>
                  </a:schemeClr>
                </a:gs>
                <a:gs pos="100000">
                  <a:schemeClr val="accent1">
                    <a:lumMod val="30000"/>
                    <a:lumOff val="70000"/>
                  </a:schemeClr>
                </a:gs>
              </a:gsLst>
              <a:lin ang="5400000" scaled="1"/>
            </a:gra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0770576"/>
        <c:crosses val="autoZero"/>
        <c:crossBetween val="midCat"/>
      </c:valAx>
      <c:valAx>
        <c:axId val="550770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Profit/Loss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.00_);\(&quot;$&quot;#,##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07686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Payoff of Buying an</a:t>
            </a:r>
            <a:r>
              <a:rPr lang="en-US" baseline="0"/>
              <a:t> ATVI Put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'Call-Put'!$C$23</c:f>
              <c:strCache>
                <c:ptCount val="1"/>
                <c:pt idx="0">
                  <c:v>Payoff</c:v>
                </c:pt>
              </c:strCache>
            </c:strRef>
          </c:tx>
          <c:spPr>
            <a:ln w="19050" cap="rnd"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round/>
            </a:ln>
            <a:effectLst/>
          </c:spPr>
          <c:marker>
            <c:symbol val="circle"/>
            <c:size val="7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'Call-Put'!$B$24:$B$34</c:f>
              <c:numCache>
                <c:formatCode>"$"#,##0.00_);\("$"#,##0.00\)</c:formatCode>
                <c:ptCount val="11"/>
                <c:pt idx="0">
                  <c:v>65</c:v>
                </c:pt>
                <c:pt idx="1">
                  <c:v>70</c:v>
                </c:pt>
                <c:pt idx="2">
                  <c:v>75</c:v>
                </c:pt>
                <c:pt idx="3">
                  <c:v>80</c:v>
                </c:pt>
                <c:pt idx="4">
                  <c:v>85</c:v>
                </c:pt>
                <c:pt idx="5">
                  <c:v>90</c:v>
                </c:pt>
                <c:pt idx="6">
                  <c:v>95</c:v>
                </c:pt>
                <c:pt idx="7">
                  <c:v>100</c:v>
                </c:pt>
                <c:pt idx="8">
                  <c:v>105</c:v>
                </c:pt>
                <c:pt idx="9">
                  <c:v>110</c:v>
                </c:pt>
                <c:pt idx="10">
                  <c:v>115</c:v>
                </c:pt>
              </c:numCache>
            </c:numRef>
          </c:xVal>
          <c:yVal>
            <c:numRef>
              <c:f>'Call-Put'!$C$24:$C$34</c:f>
              <c:numCache>
                <c:formatCode>"$"#,##0.00;[Red]"$"#,##0.00</c:formatCode>
                <c:ptCount val="11"/>
                <c:pt idx="0">
                  <c:v>15</c:v>
                </c:pt>
                <c:pt idx="1">
                  <c:v>10</c:v>
                </c:pt>
                <c:pt idx="2">
                  <c:v>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665-4AF9-8BFE-9FC2C50BC2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81402784"/>
        <c:axId val="581405408"/>
      </c:scatterChart>
      <c:valAx>
        <c:axId val="581402784"/>
        <c:scaling>
          <c:orientation val="minMax"/>
          <c:min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Stock Price at Expiration </a:t>
                </a:r>
                <a:r>
                  <a:rPr lang="en-US" sz="1000" b="0" i="0" u="none" strike="noStrike" baseline="0">
                    <a:effectLst/>
                  </a:rPr>
                  <a:t>(ST)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.00_);\(&quot;$&quot;#,##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405408"/>
        <c:crosses val="autoZero"/>
        <c:crossBetween val="midCat"/>
      </c:valAx>
      <c:valAx>
        <c:axId val="581405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Payoff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.00;[Red]&quot;$&quot;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4027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Profit/Loss of Buying an ATVI Put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'Call-Put'!$D$23</c:f>
              <c:strCache>
                <c:ptCount val="1"/>
                <c:pt idx="0">
                  <c:v>Profit</c:v>
                </c:pt>
              </c:strCache>
            </c:strRef>
          </c:tx>
          <c:spPr>
            <a:ln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</a:ln>
          </c:spPr>
          <c:xVal>
            <c:numRef>
              <c:f>'Call-Put'!$B$24:$B$34</c:f>
              <c:numCache>
                <c:formatCode>"$"#,##0.00_);\("$"#,##0.00\)</c:formatCode>
                <c:ptCount val="11"/>
                <c:pt idx="0">
                  <c:v>65</c:v>
                </c:pt>
                <c:pt idx="1">
                  <c:v>70</c:v>
                </c:pt>
                <c:pt idx="2">
                  <c:v>75</c:v>
                </c:pt>
                <c:pt idx="3">
                  <c:v>80</c:v>
                </c:pt>
                <c:pt idx="4">
                  <c:v>85</c:v>
                </c:pt>
                <c:pt idx="5">
                  <c:v>90</c:v>
                </c:pt>
                <c:pt idx="6">
                  <c:v>95</c:v>
                </c:pt>
                <c:pt idx="7">
                  <c:v>100</c:v>
                </c:pt>
                <c:pt idx="8">
                  <c:v>105</c:v>
                </c:pt>
                <c:pt idx="9">
                  <c:v>110</c:v>
                </c:pt>
                <c:pt idx="10">
                  <c:v>115</c:v>
                </c:pt>
              </c:numCache>
            </c:numRef>
          </c:xVal>
          <c:yVal>
            <c:numRef>
              <c:f>'Call-Put'!$D$24:$D$34</c:f>
              <c:numCache>
                <c:formatCode>_("$"* #,##0.00_);_("$"* \(#,##0.00\);_("$"* "-"??_);_(@_)</c:formatCode>
                <c:ptCount val="11"/>
                <c:pt idx="0">
                  <c:v>12.92</c:v>
                </c:pt>
                <c:pt idx="1">
                  <c:v>7.92</c:v>
                </c:pt>
                <c:pt idx="2">
                  <c:v>2.92</c:v>
                </c:pt>
                <c:pt idx="3">
                  <c:v>-2.08</c:v>
                </c:pt>
                <c:pt idx="4">
                  <c:v>-2.08</c:v>
                </c:pt>
                <c:pt idx="5">
                  <c:v>-2.08</c:v>
                </c:pt>
                <c:pt idx="6">
                  <c:v>-2.08</c:v>
                </c:pt>
                <c:pt idx="7">
                  <c:v>-2.08</c:v>
                </c:pt>
                <c:pt idx="8">
                  <c:v>-2.08</c:v>
                </c:pt>
                <c:pt idx="9">
                  <c:v>-2.08</c:v>
                </c:pt>
                <c:pt idx="10">
                  <c:v>-2.08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831-4058-B6D1-1F4CE2C2E8B8}"/>
            </c:ext>
          </c:extLst>
        </c:ser>
        <c:ser>
          <c:idx val="2"/>
          <c:order val="1"/>
          <c:tx>
            <c:strRef>
              <c:f>'Call-Put'!$E$23</c:f>
              <c:strCache>
                <c:ptCount val="1"/>
              </c:strCache>
            </c:strRef>
          </c:tx>
          <c:xVal>
            <c:numRef>
              <c:f>'Call-Put'!$B$24:$B$34</c:f>
              <c:numCache>
                <c:formatCode>"$"#,##0.00_);\("$"#,##0.00\)</c:formatCode>
                <c:ptCount val="11"/>
                <c:pt idx="0">
                  <c:v>65</c:v>
                </c:pt>
                <c:pt idx="1">
                  <c:v>70</c:v>
                </c:pt>
                <c:pt idx="2">
                  <c:v>75</c:v>
                </c:pt>
                <c:pt idx="3">
                  <c:v>80</c:v>
                </c:pt>
                <c:pt idx="4">
                  <c:v>85</c:v>
                </c:pt>
                <c:pt idx="5">
                  <c:v>90</c:v>
                </c:pt>
                <c:pt idx="6">
                  <c:v>95</c:v>
                </c:pt>
                <c:pt idx="7">
                  <c:v>100</c:v>
                </c:pt>
                <c:pt idx="8">
                  <c:v>105</c:v>
                </c:pt>
                <c:pt idx="9">
                  <c:v>110</c:v>
                </c:pt>
                <c:pt idx="10">
                  <c:v>115</c:v>
                </c:pt>
              </c:numCache>
            </c:numRef>
          </c:xVal>
          <c:yVal>
            <c:numRef>
              <c:f>'Call-Put'!$E$24:$E$34</c:f>
              <c:numCache>
                <c:formatCode>General</c:formatCode>
                <c:ptCount val="11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831-4058-B6D1-1F4CE2C2E8B8}"/>
            </c:ext>
          </c:extLst>
        </c:ser>
        <c:ser>
          <c:idx val="0"/>
          <c:order val="2"/>
          <c:tx>
            <c:strRef>
              <c:f>'Call-Put'!$D$6</c:f>
              <c:strCache>
                <c:ptCount val="1"/>
                <c:pt idx="0">
                  <c:v>Profit</c:v>
                </c:pt>
              </c:strCache>
            </c:strRef>
          </c:tx>
          <c:spPr>
            <a:ln w="19050" cap="rnd"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round/>
            </a:ln>
            <a:effectLst/>
          </c:spPr>
          <c:marker>
            <c:symbol val="circle"/>
            <c:size val="7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'Call-Put'!$B$7:$B$17</c:f>
              <c:numCache>
                <c:formatCode>"$"#,##0.00_);\("$"#,##0.00\)</c:formatCode>
                <c:ptCount val="11"/>
                <c:pt idx="0">
                  <c:v>65</c:v>
                </c:pt>
                <c:pt idx="1">
                  <c:v>70</c:v>
                </c:pt>
                <c:pt idx="2">
                  <c:v>75</c:v>
                </c:pt>
                <c:pt idx="3">
                  <c:v>80</c:v>
                </c:pt>
                <c:pt idx="4">
                  <c:v>85</c:v>
                </c:pt>
                <c:pt idx="5">
                  <c:v>90</c:v>
                </c:pt>
                <c:pt idx="6">
                  <c:v>95</c:v>
                </c:pt>
                <c:pt idx="7">
                  <c:v>100</c:v>
                </c:pt>
                <c:pt idx="8">
                  <c:v>105</c:v>
                </c:pt>
                <c:pt idx="9">
                  <c:v>110</c:v>
                </c:pt>
                <c:pt idx="10">
                  <c:v>115</c:v>
                </c:pt>
              </c:numCache>
            </c:numRef>
          </c:xVal>
          <c:yVal>
            <c:numRef>
              <c:f>'Call-Put'!$D$7:$D$17</c:f>
              <c:numCache>
                <c:formatCode>"$"#,##0.00_);\("$"#,##0.00\)</c:formatCode>
                <c:ptCount val="11"/>
                <c:pt idx="0">
                  <c:v>-1.26</c:v>
                </c:pt>
                <c:pt idx="1">
                  <c:v>-1.26</c:v>
                </c:pt>
                <c:pt idx="2">
                  <c:v>-1.26</c:v>
                </c:pt>
                <c:pt idx="3">
                  <c:v>-1.26</c:v>
                </c:pt>
                <c:pt idx="4">
                  <c:v>-1.26</c:v>
                </c:pt>
                <c:pt idx="5">
                  <c:v>-1.26</c:v>
                </c:pt>
                <c:pt idx="6">
                  <c:v>3.74</c:v>
                </c:pt>
                <c:pt idx="7">
                  <c:v>8.74</c:v>
                </c:pt>
                <c:pt idx="8">
                  <c:v>13.74</c:v>
                </c:pt>
                <c:pt idx="9">
                  <c:v>18.739999999999998</c:v>
                </c:pt>
                <c:pt idx="10">
                  <c:v>23.74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831-4058-B6D1-1F4CE2C2E8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0768608"/>
        <c:axId val="550770576"/>
      </c:scatterChart>
      <c:valAx>
        <c:axId val="550768608"/>
        <c:scaling>
          <c:orientation val="minMax"/>
          <c:min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baseline="0">
                    <a:effectLst/>
                  </a:rPr>
                  <a:t>Price at Expiration (S</a:t>
                </a:r>
                <a:r>
                  <a:rPr lang="en-US" sz="900" b="0" i="0" u="none" strike="noStrike" baseline="0">
                    <a:effectLst/>
                  </a:rPr>
                  <a:t>T</a:t>
                </a:r>
                <a:r>
                  <a:rPr lang="en-US" sz="1000" b="0" i="0" u="none" strike="noStrike" baseline="0">
                    <a:effectLst/>
                  </a:rPr>
                  <a:t>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&quot;$&quot;#,##0.00_);\(&quot;$&quot;#,##0.00\)" sourceLinked="1"/>
        <c:majorTickMark val="none"/>
        <c:minorTickMark val="none"/>
        <c:tickLblPos val="low"/>
        <c:spPr>
          <a:noFill/>
          <a:ln w="9525" cap="flat" cmpd="sng" algn="ctr">
            <a:gradFill>
              <a:gsLst>
                <a:gs pos="0">
                  <a:schemeClr val="accent1">
                    <a:lumMod val="5000"/>
                    <a:lumOff val="95000"/>
                  </a:schemeClr>
                </a:gs>
                <a:gs pos="74000">
                  <a:schemeClr val="accent1">
                    <a:lumMod val="45000"/>
                    <a:lumOff val="55000"/>
                  </a:schemeClr>
                </a:gs>
                <a:gs pos="83000">
                  <a:schemeClr val="accent1">
                    <a:lumMod val="45000"/>
                    <a:lumOff val="55000"/>
                  </a:schemeClr>
                </a:gs>
                <a:gs pos="100000">
                  <a:schemeClr val="accent1">
                    <a:lumMod val="30000"/>
                    <a:lumOff val="70000"/>
                  </a:schemeClr>
                </a:gs>
              </a:gsLst>
              <a:lin ang="5400000" scaled="1"/>
            </a:gra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0770576"/>
        <c:crosses val="autoZero"/>
        <c:crossBetween val="midCat"/>
      </c:valAx>
      <c:valAx>
        <c:axId val="550770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Profit/Loss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0768608"/>
        <c:crosses val="autoZero"/>
        <c:crossBetween val="midCat"/>
      </c:valAx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</xdr:colOff>
      <xdr:row>3</xdr:row>
      <xdr:rowOff>262890</xdr:rowOff>
    </xdr:from>
    <xdr:to>
      <xdr:col>12</xdr:col>
      <xdr:colOff>373380</xdr:colOff>
      <xdr:row>16</xdr:row>
      <xdr:rowOff>266700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1464E1D-9ED6-42A8-AB7A-A1665BCFF6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373380</xdr:colOff>
      <xdr:row>3</xdr:row>
      <xdr:rowOff>262890</xdr:rowOff>
    </xdr:from>
    <xdr:to>
      <xdr:col>21</xdr:col>
      <xdr:colOff>91440</xdr:colOff>
      <xdr:row>16</xdr:row>
      <xdr:rowOff>266700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D248836-9CE7-43CA-800A-8C6587C14E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0</xdr:colOff>
      <xdr:row>20</xdr:row>
      <xdr:rowOff>262890</xdr:rowOff>
    </xdr:from>
    <xdr:to>
      <xdr:col>12</xdr:col>
      <xdr:colOff>388620</xdr:colOff>
      <xdr:row>34</xdr:row>
      <xdr:rowOff>7620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A4CAAC5-771F-462B-8184-9273297E76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396240</xdr:colOff>
      <xdr:row>20</xdr:row>
      <xdr:rowOff>262890</xdr:rowOff>
    </xdr:from>
    <xdr:to>
      <xdr:col>21</xdr:col>
      <xdr:colOff>91440</xdr:colOff>
      <xdr:row>34</xdr:row>
      <xdr:rowOff>7620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29CCB74-C084-49CC-B154-910B1B7FE7E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lient/D$/At%20Risk%20Base%20Shee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@RISKFitInformation"/>
      <sheetName val="RiskSerializationData"/>
      <sheetName val="stressInfo"/>
      <sheetName val="At Risk Base File"/>
      <sheetName val="VaR without Corr."/>
      <sheetName val="VaR with Corr."/>
      <sheetName val="rsklibSimData"/>
      <sheetName val="Celgene Simu."/>
    </sheetNames>
    <sheetDataSet>
      <sheetData sheetId="0"/>
      <sheetData sheetId="1"/>
      <sheetData sheetId="2"/>
      <sheetData sheetId="3">
        <row r="4">
          <cell r="N4">
            <v>-4608800</v>
          </cell>
        </row>
        <row r="6">
          <cell r="N6">
            <v>-2537573.333333333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"/>
  <sheetViews>
    <sheetView workbookViewId="0"/>
  </sheetViews>
  <sheetFormatPr baseColWidth="10" defaultColWidth="8.83203125" defaultRowHeight="15" x14ac:dyDescent="0.2"/>
  <sheetData>
    <row r="1" spans="1:2" x14ac:dyDescent="0.2">
      <c r="A1" s="23" t="s">
        <v>15</v>
      </c>
      <c r="B1" s="23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N12"/>
  <sheetViews>
    <sheetView workbookViewId="0"/>
  </sheetViews>
  <sheetFormatPr baseColWidth="10" defaultColWidth="8.83203125" defaultRowHeight="15" x14ac:dyDescent="0.2"/>
  <sheetData>
    <row r="1" spans="1:40" x14ac:dyDescent="0.2">
      <c r="A1">
        <v>2</v>
      </c>
      <c r="B1">
        <v>0</v>
      </c>
    </row>
    <row r="2" spans="1:40" x14ac:dyDescent="0.2">
      <c r="A2">
        <v>0</v>
      </c>
    </row>
    <row r="3" spans="1:40" x14ac:dyDescent="0.2">
      <c r="A3" s="24">
        <f>'[1]At Risk Base File'!$N$4</f>
        <v>-4608800</v>
      </c>
      <c r="B3" t="b">
        <v>1</v>
      </c>
      <c r="C3">
        <v>0</v>
      </c>
      <c r="D3">
        <v>1</v>
      </c>
      <c r="E3" t="s">
        <v>16</v>
      </c>
      <c r="F3">
        <v>1</v>
      </c>
      <c r="G3">
        <v>0</v>
      </c>
      <c r="H3">
        <v>0</v>
      </c>
      <c r="J3" t="s">
        <v>17</v>
      </c>
      <c r="K3" t="s">
        <v>18</v>
      </c>
      <c r="L3" t="s">
        <v>19</v>
      </c>
      <c r="AG3" s="24">
        <f>'[1]At Risk Base File'!$N$4</f>
        <v>-4608800</v>
      </c>
      <c r="AH3">
        <v>1</v>
      </c>
      <c r="AI3">
        <v>1</v>
      </c>
      <c r="AJ3" t="b">
        <v>0</v>
      </c>
      <c r="AK3" t="b">
        <v>1</v>
      </c>
      <c r="AL3">
        <v>0</v>
      </c>
      <c r="AM3" t="b">
        <v>0</v>
      </c>
      <c r="AN3" t="e">
        <f>_</f>
        <v>#NAME?</v>
      </c>
    </row>
    <row r="4" spans="1:40" x14ac:dyDescent="0.2">
      <c r="A4" s="24">
        <f>'[1]At Risk Base File'!$N$6</f>
        <v>-2537573.333333333</v>
      </c>
      <c r="B4" t="b">
        <v>1</v>
      </c>
      <c r="C4">
        <v>0</v>
      </c>
      <c r="D4">
        <v>1</v>
      </c>
      <c r="E4" t="s">
        <v>20</v>
      </c>
      <c r="F4">
        <v>1</v>
      </c>
      <c r="G4">
        <v>0</v>
      </c>
      <c r="H4">
        <v>0</v>
      </c>
      <c r="J4" t="s">
        <v>17</v>
      </c>
      <c r="K4" t="s">
        <v>18</v>
      </c>
      <c r="L4" t="s">
        <v>19</v>
      </c>
      <c r="AG4" s="24">
        <f>'[1]At Risk Base File'!$N$6</f>
        <v>-2537573.333333333</v>
      </c>
      <c r="AH4">
        <v>2</v>
      </c>
      <c r="AI4">
        <v>1</v>
      </c>
      <c r="AJ4" t="b">
        <v>0</v>
      </c>
      <c r="AK4" t="b">
        <v>1</v>
      </c>
      <c r="AL4">
        <v>0</v>
      </c>
      <c r="AM4" t="b">
        <v>0</v>
      </c>
      <c r="AN4" t="e">
        <f>_</f>
        <v>#NAME?</v>
      </c>
    </row>
    <row r="5" spans="1:40" x14ac:dyDescent="0.2">
      <c r="A5">
        <v>0</v>
      </c>
    </row>
    <row r="6" spans="1:40" x14ac:dyDescent="0.2">
      <c r="A6" t="b">
        <v>0</v>
      </c>
      <c r="B6">
        <v>14560</v>
      </c>
      <c r="C6">
        <v>6215</v>
      </c>
      <c r="D6">
        <v>7040</v>
      </c>
      <c r="E6">
        <v>0</v>
      </c>
    </row>
    <row r="7" spans="1:40" x14ac:dyDescent="0.2">
      <c r="A7" t="b">
        <v>0</v>
      </c>
      <c r="B7">
        <v>14560</v>
      </c>
      <c r="C7">
        <v>6215</v>
      </c>
      <c r="D7">
        <v>7040</v>
      </c>
      <c r="E7">
        <v>0</v>
      </c>
    </row>
    <row r="8" spans="1:40" x14ac:dyDescent="0.2">
      <c r="A8" t="b">
        <v>0</v>
      </c>
      <c r="B8">
        <v>14560</v>
      </c>
      <c r="C8">
        <v>6215</v>
      </c>
      <c r="D8">
        <v>7040</v>
      </c>
      <c r="E8">
        <v>0</v>
      </c>
    </row>
    <row r="9" spans="1:40" x14ac:dyDescent="0.2">
      <c r="A9" t="b">
        <v>0</v>
      </c>
      <c r="B9">
        <v>14560</v>
      </c>
      <c r="C9">
        <v>6215</v>
      </c>
      <c r="D9">
        <v>7040</v>
      </c>
      <c r="E9">
        <v>0</v>
      </c>
    </row>
    <row r="10" spans="1:40" x14ac:dyDescent="0.2">
      <c r="A10" t="b">
        <v>0</v>
      </c>
      <c r="B10">
        <v>14560</v>
      </c>
      <c r="C10">
        <v>6215</v>
      </c>
      <c r="D10">
        <v>7040</v>
      </c>
      <c r="E10">
        <v>0</v>
      </c>
    </row>
    <row r="11" spans="1:40" x14ac:dyDescent="0.2">
      <c r="A11">
        <v>0</v>
      </c>
    </row>
    <row r="12" spans="1:40" x14ac:dyDescent="0.2">
      <c r="A12">
        <v>0</v>
      </c>
      <c r="B12" t="b">
        <v>0</v>
      </c>
      <c r="C12" t="b">
        <v>0</v>
      </c>
      <c r="D12">
        <v>10</v>
      </c>
      <c r="E12">
        <v>0.95</v>
      </c>
      <c r="F1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5"/>
  <sheetViews>
    <sheetView tabSelected="1" workbookViewId="0">
      <selection activeCell="P20" sqref="P20"/>
    </sheetView>
  </sheetViews>
  <sheetFormatPr baseColWidth="10" defaultColWidth="8.83203125" defaultRowHeight="15" x14ac:dyDescent="0.2"/>
  <cols>
    <col min="1" max="1" width="12.6640625" bestFit="1" customWidth="1"/>
    <col min="2" max="2" width="12.33203125" bestFit="1" customWidth="1"/>
    <col min="3" max="3" width="9.6640625" bestFit="1" customWidth="1"/>
    <col min="4" max="4" width="11.5" bestFit="1" customWidth="1"/>
  </cols>
  <sheetData>
    <row r="1" spans="1:5" x14ac:dyDescent="0.2">
      <c r="A1" t="s">
        <v>8</v>
      </c>
      <c r="B1" t="s">
        <v>11</v>
      </c>
      <c r="E1" t="s">
        <v>10</v>
      </c>
    </row>
    <row r="2" spans="1:5" x14ac:dyDescent="0.2">
      <c r="A2" t="s">
        <v>9</v>
      </c>
      <c r="B2" s="15">
        <v>83.2</v>
      </c>
    </row>
    <row r="3" spans="1:5" ht="16" thickBot="1" x14ac:dyDescent="0.25"/>
    <row r="4" spans="1:5" ht="22" thickBot="1" x14ac:dyDescent="0.3">
      <c r="A4" s="1" t="s">
        <v>1</v>
      </c>
      <c r="B4" s="2"/>
      <c r="C4" s="2"/>
      <c r="D4" s="2"/>
    </row>
    <row r="5" spans="1:5" ht="21" x14ac:dyDescent="0.25">
      <c r="A5" s="3" t="s">
        <v>2</v>
      </c>
      <c r="B5" s="25" t="s">
        <v>7</v>
      </c>
      <c r="C5" s="26"/>
      <c r="D5" s="27"/>
    </row>
    <row r="6" spans="1:5" ht="25" x14ac:dyDescent="0.35">
      <c r="A6" s="4">
        <v>-1.26</v>
      </c>
      <c r="B6" s="5" t="s">
        <v>3</v>
      </c>
      <c r="C6" s="6" t="s">
        <v>4</v>
      </c>
      <c r="D6" s="7" t="s">
        <v>5</v>
      </c>
    </row>
    <row r="7" spans="1:5" ht="21" x14ac:dyDescent="0.25">
      <c r="A7" s="8"/>
      <c r="B7" s="9">
        <v>65</v>
      </c>
      <c r="C7" s="10">
        <f>IF(B7&lt;B12,0,B7-B12)</f>
        <v>0</v>
      </c>
      <c r="D7" s="11">
        <f>A6+C7</f>
        <v>-1.26</v>
      </c>
    </row>
    <row r="8" spans="1:5" ht="21" x14ac:dyDescent="0.25">
      <c r="A8" s="8"/>
      <c r="B8" s="9">
        <v>70</v>
      </c>
      <c r="C8" s="10">
        <f>IF(B8&lt;B12,0,B8-B12)</f>
        <v>0</v>
      </c>
      <c r="D8" s="11">
        <f>A6+C8</f>
        <v>-1.26</v>
      </c>
    </row>
    <row r="9" spans="1:5" ht="21" x14ac:dyDescent="0.25">
      <c r="A9" s="8"/>
      <c r="B9" s="9">
        <f>B8+5</f>
        <v>75</v>
      </c>
      <c r="C9" s="10">
        <f>IF(B9&lt;B12,0,B9-B12)</f>
        <v>0</v>
      </c>
      <c r="D9" s="11">
        <f>A6+C9</f>
        <v>-1.26</v>
      </c>
    </row>
    <row r="10" spans="1:5" ht="21" x14ac:dyDescent="0.25">
      <c r="A10" s="16"/>
      <c r="B10" s="9">
        <f>B9+5</f>
        <v>80</v>
      </c>
      <c r="C10" s="10">
        <f>IF(B10&lt;B12,0,B10-B12)</f>
        <v>0</v>
      </c>
      <c r="D10" s="11">
        <f>A6+C10</f>
        <v>-1.26</v>
      </c>
    </row>
    <row r="11" spans="1:5" ht="21" x14ac:dyDescent="0.25">
      <c r="A11" s="8"/>
      <c r="B11" s="9">
        <v>85</v>
      </c>
      <c r="C11" s="10">
        <f>IF(B11&lt;B12,0,B11-B12)</f>
        <v>0</v>
      </c>
      <c r="D11" s="11">
        <f>A6+C11</f>
        <v>-1.26</v>
      </c>
    </row>
    <row r="12" spans="1:5" ht="24" x14ac:dyDescent="0.3">
      <c r="A12" s="17" t="s">
        <v>6</v>
      </c>
      <c r="B12" s="9">
        <v>90</v>
      </c>
      <c r="C12" s="10">
        <f>IF(B12&lt;B12,0,B12-B12)</f>
        <v>0</v>
      </c>
      <c r="D12" s="11">
        <f>A6+C12</f>
        <v>-1.26</v>
      </c>
    </row>
    <row r="13" spans="1:5" ht="21" x14ac:dyDescent="0.25">
      <c r="A13" s="8"/>
      <c r="B13" s="9">
        <v>95</v>
      </c>
      <c r="C13" s="10">
        <f>IF(B13&lt;B12,0,B13-B12)</f>
        <v>5</v>
      </c>
      <c r="D13" s="11">
        <f>A6+C13</f>
        <v>3.74</v>
      </c>
    </row>
    <row r="14" spans="1:5" ht="21" x14ac:dyDescent="0.25">
      <c r="A14" s="8"/>
      <c r="B14" s="9">
        <v>100</v>
      </c>
      <c r="C14" s="10">
        <f>IF(B14&lt;B12,0,B14-B12)</f>
        <v>10</v>
      </c>
      <c r="D14" s="11">
        <f>A6+C14</f>
        <v>8.74</v>
      </c>
    </row>
    <row r="15" spans="1:5" ht="21" x14ac:dyDescent="0.25">
      <c r="A15" s="8"/>
      <c r="B15" s="9">
        <v>105</v>
      </c>
      <c r="C15" s="10">
        <f>IF(B15&lt;B12,0,B15-B12)</f>
        <v>15</v>
      </c>
      <c r="D15" s="11">
        <f>A6+C15</f>
        <v>13.74</v>
      </c>
    </row>
    <row r="16" spans="1:5" ht="21" x14ac:dyDescent="0.25">
      <c r="A16" s="8"/>
      <c r="B16" s="9">
        <v>110</v>
      </c>
      <c r="C16" s="10">
        <f>IF(B16&lt;B12,0,B16-B12)</f>
        <v>20</v>
      </c>
      <c r="D16" s="11">
        <f>A6+C16</f>
        <v>18.739999999999998</v>
      </c>
    </row>
    <row r="17" spans="1:4" ht="22" thickBot="1" x14ac:dyDescent="0.3">
      <c r="A17" s="8"/>
      <c r="B17" s="13">
        <v>115</v>
      </c>
      <c r="C17" s="18">
        <f>IF(B17&lt;B12,0,B17-B12)</f>
        <v>25</v>
      </c>
      <c r="D17" s="19">
        <f>A6+C17</f>
        <v>23.74</v>
      </c>
    </row>
    <row r="18" spans="1:4" ht="16" thickTop="1" x14ac:dyDescent="0.2"/>
    <row r="20" spans="1:4" ht="16" thickBot="1" x14ac:dyDescent="0.25"/>
    <row r="21" spans="1:4" ht="22" thickBot="1" x14ac:dyDescent="0.3">
      <c r="A21" s="1" t="s">
        <v>0</v>
      </c>
      <c r="B21" s="20">
        <v>-2.08</v>
      </c>
      <c r="C21" s="2"/>
      <c r="D21" s="2"/>
    </row>
    <row r="22" spans="1:4" ht="21" x14ac:dyDescent="0.25">
      <c r="A22" s="3" t="s">
        <v>12</v>
      </c>
      <c r="B22" s="25" t="s">
        <v>13</v>
      </c>
      <c r="C22" s="26"/>
      <c r="D22" s="27"/>
    </row>
    <row r="23" spans="1:4" ht="25" x14ac:dyDescent="0.35">
      <c r="A23" s="4"/>
      <c r="B23" s="5" t="s">
        <v>3</v>
      </c>
      <c r="C23" s="6" t="s">
        <v>4</v>
      </c>
      <c r="D23" s="7" t="s">
        <v>5</v>
      </c>
    </row>
    <row r="24" spans="1:4" ht="21" x14ac:dyDescent="0.25">
      <c r="A24" s="8"/>
      <c r="B24" s="9">
        <v>65</v>
      </c>
      <c r="C24" s="10">
        <f>IF(B24&lt;B27,B27-B24,0)</f>
        <v>15</v>
      </c>
      <c r="D24" s="21">
        <f>B21+C24</f>
        <v>12.92</v>
      </c>
    </row>
    <row r="25" spans="1:4" ht="21" x14ac:dyDescent="0.25">
      <c r="A25" s="8"/>
      <c r="B25" s="9">
        <v>70</v>
      </c>
      <c r="C25" s="10">
        <f>IF(B25&lt;B27,B27-B25,0)</f>
        <v>10</v>
      </c>
      <c r="D25" s="21">
        <f>B21+C25</f>
        <v>7.92</v>
      </c>
    </row>
    <row r="26" spans="1:4" ht="21" x14ac:dyDescent="0.25">
      <c r="A26" s="8"/>
      <c r="B26" s="9">
        <f>B25+5</f>
        <v>75</v>
      </c>
      <c r="C26" s="10">
        <f>IF(B26&lt;B27,B27-B26,0)</f>
        <v>5</v>
      </c>
      <c r="D26" s="21">
        <f>B21+C26</f>
        <v>2.92</v>
      </c>
    </row>
    <row r="27" spans="1:4" ht="21" x14ac:dyDescent="0.25">
      <c r="A27" s="16" t="s">
        <v>6</v>
      </c>
      <c r="B27" s="9">
        <f>B26+5</f>
        <v>80</v>
      </c>
      <c r="C27" s="10">
        <f>IF(B27&lt;B27,B27-B27,0)</f>
        <v>0</v>
      </c>
      <c r="D27" s="21">
        <f>B21+C27</f>
        <v>-2.08</v>
      </c>
    </row>
    <row r="28" spans="1:4" ht="21" x14ac:dyDescent="0.25">
      <c r="A28" s="8"/>
      <c r="B28" s="9">
        <v>85</v>
      </c>
      <c r="C28" s="10">
        <f>IF(B28&lt;B27,B27-B28,0)</f>
        <v>0</v>
      </c>
      <c r="D28" s="21">
        <f>B21+C28</f>
        <v>-2.08</v>
      </c>
    </row>
    <row r="29" spans="1:4" ht="24" x14ac:dyDescent="0.3">
      <c r="A29" s="12"/>
      <c r="B29" s="9">
        <v>90</v>
      </c>
      <c r="C29" s="10">
        <f>IF(B29&lt;B27,B27-B29,0)</f>
        <v>0</v>
      </c>
      <c r="D29" s="21">
        <f>B21+C29</f>
        <v>-2.08</v>
      </c>
    </row>
    <row r="30" spans="1:4" ht="21" x14ac:dyDescent="0.25">
      <c r="A30" s="8"/>
      <c r="B30" s="9">
        <v>95</v>
      </c>
      <c r="C30" s="10">
        <f>IF(B30&lt;B27,B27-B30,0)</f>
        <v>0</v>
      </c>
      <c r="D30" s="21">
        <f>B21+C30</f>
        <v>-2.08</v>
      </c>
    </row>
    <row r="31" spans="1:4" ht="21" x14ac:dyDescent="0.25">
      <c r="A31" s="8"/>
      <c r="B31" s="9">
        <v>100</v>
      </c>
      <c r="C31" s="10">
        <f>IF(B31&lt;B27,B27-B31,0)</f>
        <v>0</v>
      </c>
      <c r="D31" s="21">
        <f>B21+C31</f>
        <v>-2.08</v>
      </c>
    </row>
    <row r="32" spans="1:4" ht="21" x14ac:dyDescent="0.25">
      <c r="A32" s="8"/>
      <c r="B32" s="9">
        <v>105</v>
      </c>
      <c r="C32" s="10">
        <f>IF(B32&lt;B27,B27-B32,0)</f>
        <v>0</v>
      </c>
      <c r="D32" s="21">
        <f>B21+C32</f>
        <v>-2.08</v>
      </c>
    </row>
    <row r="33" spans="1:4" ht="21" x14ac:dyDescent="0.25">
      <c r="A33" s="8"/>
      <c r="B33" s="9">
        <v>110</v>
      </c>
      <c r="C33" s="10">
        <f>IF(B33&lt;B27,B27-B33,0)</f>
        <v>0</v>
      </c>
      <c r="D33" s="21">
        <f>B21+C33</f>
        <v>-2.08</v>
      </c>
    </row>
    <row r="34" spans="1:4" ht="22" thickBot="1" x14ac:dyDescent="0.3">
      <c r="A34" s="8"/>
      <c r="B34" s="13">
        <v>115</v>
      </c>
      <c r="C34" s="14">
        <f>IF(B34&lt;B27,B27-B34,0)</f>
        <v>0</v>
      </c>
      <c r="D34" s="22">
        <f>B21+C34</f>
        <v>-2.08</v>
      </c>
    </row>
    <row r="35" spans="1:4" ht="16" thickTop="1" x14ac:dyDescent="0.2"/>
  </sheetData>
  <mergeCells count="2">
    <mergeCell ref="B5:D5"/>
    <mergeCell ref="B22:D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rsklibSimData</vt:lpstr>
      <vt:lpstr>RiskSerializationData</vt:lpstr>
      <vt:lpstr>Call-Put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risk_management_for_individuals_and_enterprises_2_0_ch05_q05_sec5_2_instructor_manual-FW_BA.xlsx</dc:title>
  <dc:creator>FlatWorld</dc:creator>
  <cp:keywords>fwbainc FlatWorld</cp:keywords>
  <dc:description>Created exclusively for Etti Baranoff &lt;ettib@earthlink.net&gt;</dc:description>
  <cp:lastModifiedBy>Dalit Baranoff</cp:lastModifiedBy>
  <dcterms:created xsi:type="dcterms:W3CDTF">2018-10-03T17:26:34Z</dcterms:created>
  <dcterms:modified xsi:type="dcterms:W3CDTF">2020-08-12T20:47:30Z</dcterms:modified>
</cp:coreProperties>
</file>